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Raw Materials" sheetId="2" state="visible" r:id="rId2"/>
    <sheet xmlns:r="http://schemas.openxmlformats.org/officeDocument/2006/relationships" name="Finished Goods" sheetId="3" state="visible" r:id="rId3"/>
    <sheet xmlns:r="http://schemas.openxmlformats.org/officeDocument/2006/relationships" name="Packaging" sheetId="4" state="visible" r:id="rId4"/>
    <sheet xmlns:r="http://schemas.openxmlformats.org/officeDocument/2006/relationships" name="Purchase Log" sheetId="5" state="visible" r:id="rId5"/>
  </sheets>
  <definedNames/>
  <calcPr calcId="124519" fullCalcOnLoad="1"/>
</workbook>
</file>

<file path=xl/styles.xml><?xml version="1.0" encoding="utf-8"?>
<styleSheet xmlns="http://schemas.openxmlformats.org/spreadsheetml/2006/main">
  <numFmts count="2">
    <numFmt numFmtId="164" formatCode="&quot;$&quot;#,##0.00"/>
    <numFmt numFmtId="165" formatCode="yyyy-mm-dd"/>
  </numFmts>
  <fonts count="14">
    <font>
      <name val="Calibri"/>
      <family val="2"/>
      <color theme="1"/>
      <sz val="11"/>
      <scheme val="minor"/>
    </font>
    <font>
      <name val="Calibri"/>
      <b val="1"/>
      <color rgb="FF1F2937"/>
      <sz val="22"/>
    </font>
    <font>
      <name val="Calibri"/>
      <color rgb="FF1F2937"/>
      <sz val="11"/>
    </font>
    <font>
      <name val="Calibri"/>
      <b val="1"/>
      <color rgb="FFB45309"/>
      <sz val="11"/>
    </font>
    <font>
      <name val="Calibri"/>
      <color rgb="FF1D4ED8"/>
      <sz val="11"/>
      <u val="single"/>
    </font>
    <font>
      <name val="Calibri"/>
      <b val="1"/>
      <color rgb="FF1F2937"/>
      <sz val="12"/>
    </font>
    <font>
      <name val="Calibri"/>
      <b val="1"/>
      <color rgb="FF1D4ED8"/>
      <sz val="11"/>
    </font>
    <font>
      <name val="Calibri"/>
      <b val="1"/>
      <color rgb="FF1D4ED8"/>
      <sz val="11"/>
      <u val="single"/>
    </font>
    <font>
      <name val="Calibri"/>
      <color rgb="FF1F2937"/>
      <sz val="10"/>
    </font>
    <font>
      <name val="Calibri"/>
      <color rgb="FF1D4ED8"/>
      <sz val="10"/>
      <u val="single"/>
    </font>
    <font>
      <name val="Calibri"/>
      <b val="1"/>
      <color rgb="FFB45309"/>
      <sz val="14"/>
    </font>
    <font>
      <name val="Calibri"/>
      <b val="1"/>
      <color rgb="FFFFFFFF"/>
      <sz val="10"/>
    </font>
    <font>
      <name val="Calibri"/>
      <b val="1"/>
      <color rgb="FF1F2937"/>
      <sz val="11"/>
    </font>
    <font>
      <name val="Calibri"/>
      <b val="1"/>
      <color rgb="FF1F2937"/>
      <sz val="10"/>
    </font>
  </fonts>
  <fills count="5">
    <fill>
      <patternFill/>
    </fill>
    <fill>
      <patternFill patternType="gray125"/>
    </fill>
    <fill>
      <patternFill patternType="solid">
        <fgColor rgb="FF1F2937"/>
      </patternFill>
    </fill>
    <fill>
      <patternFill patternType="solid">
        <fgColor rgb="FFFEF3C7"/>
      </patternFill>
    </fill>
    <fill>
      <patternFill patternType="solid">
        <fgColor rgb="FFF3F4F6"/>
      </patternFill>
    </fill>
  </fills>
  <borders count="1">
    <border>
      <left/>
      <right/>
      <top/>
      <bottom/>
      <diagonal/>
    </border>
  </borders>
  <cellStyleXfs count="1">
    <xf numFmtId="0" fontId="0" fillId="0" borderId="0"/>
  </cellStyleXfs>
  <cellXfs count="24">
    <xf numFmtId="0" fontId="0" fillId="0" borderId="0" pivotButton="0" quotePrefix="0" xfId="0"/>
    <xf numFmtId="0" fontId="1" fillId="0" borderId="0" pivotButton="0" quotePrefix="0" xfId="0"/>
    <xf numFmtId="0" fontId="2" fillId="0" borderId="0" pivotButton="0" quotePrefix="0" xfId="0"/>
    <xf numFmtId="0" fontId="3" fillId="0" borderId="0" applyAlignment="1" pivotButton="0" quotePrefix="0" xfId="0">
      <alignment horizontal="left" vertical="center"/>
    </xf>
    <xf numFmtId="0" fontId="2" fillId="0" borderId="0" applyAlignment="1" pivotButton="0" quotePrefix="0" xfId="0">
      <alignment horizontal="left" vertical="center" wrapText="1"/>
    </xf>
    <xf numFmtId="0" fontId="4" fillId="0" borderId="0" applyAlignment="1" pivotButton="0" quotePrefix="0" xfId="0">
      <alignment horizontal="left" vertical="center" wrapText="1"/>
    </xf>
    <xf numFmtId="0" fontId="5" fillId="0" borderId="0" applyAlignment="1" pivotButton="0" quotePrefix="0" xfId="0">
      <alignment horizontal="left" vertical="center"/>
    </xf>
    <xf numFmtId="0" fontId="7" fillId="0" borderId="0" applyAlignment="1" pivotButton="0" quotePrefix="0" xfId="0">
      <alignment horizontal="left" vertical="center"/>
    </xf>
    <xf numFmtId="0" fontId="8" fillId="0" borderId="0" applyAlignment="1" pivotButton="0" quotePrefix="0" xfId="0">
      <alignment horizontal="left" vertical="center"/>
    </xf>
    <xf numFmtId="0" fontId="9" fillId="0" borderId="0" applyAlignment="1" pivotButton="0" quotePrefix="0" xfId="0">
      <alignment horizontal="left" vertical="center"/>
    </xf>
    <xf numFmtId="0" fontId="10" fillId="0" borderId="0" applyAlignment="1" pivotButton="0" quotePrefix="0" xfId="0">
      <alignment horizontal="left" vertical="center"/>
    </xf>
    <xf numFmtId="0" fontId="8" fillId="0" borderId="0" applyAlignment="1" pivotButton="0" quotePrefix="0" xfId="0">
      <alignment horizontal="left" vertical="center" wrapText="1"/>
    </xf>
    <xf numFmtId="0" fontId="11" fillId="2" borderId="0" applyAlignment="1" pivotButton="0" quotePrefix="0" xfId="0">
      <alignment horizontal="left" vertical="center" wrapText="1"/>
    </xf>
    <xf numFmtId="0" fontId="2" fillId="0" borderId="0" applyAlignment="1" pivotButton="0" quotePrefix="0" xfId="0">
      <alignment horizontal="left" vertical="center"/>
    </xf>
    <xf numFmtId="1" fontId="2" fillId="3" borderId="0" applyAlignment="1" pivotButton="0" quotePrefix="0" xfId="0">
      <alignment horizontal="left" vertical="center"/>
    </xf>
    <xf numFmtId="0" fontId="12" fillId="4" borderId="0" applyAlignment="1" pivotButton="0" quotePrefix="0" xfId="0">
      <alignment horizontal="left" vertical="center"/>
    </xf>
    <xf numFmtId="164" fontId="2" fillId="3" borderId="0" applyAlignment="1" pivotButton="0" quotePrefix="0" xfId="0">
      <alignment horizontal="left" vertical="center"/>
    </xf>
    <xf numFmtId="164" fontId="2" fillId="4" borderId="0" applyAlignment="1" pivotButton="0" quotePrefix="0" xfId="0">
      <alignment horizontal="left" vertical="center"/>
    </xf>
    <xf numFmtId="0" fontId="4" fillId="0" borderId="0" applyAlignment="1" pivotButton="0" quotePrefix="0" xfId="0">
      <alignment horizontal="left" vertical="center"/>
    </xf>
    <xf numFmtId="0" fontId="11" fillId="2" borderId="0" applyAlignment="1" pivotButton="0" quotePrefix="0" xfId="0">
      <alignment horizontal="left" vertical="center" indent="1"/>
    </xf>
    <xf numFmtId="0" fontId="13" fillId="0" borderId="0" applyAlignment="1" pivotButton="0" quotePrefix="0" xfId="0">
      <alignment horizontal="left" vertical="center"/>
    </xf>
    <xf numFmtId="164" fontId="12" fillId="4" borderId="0" applyAlignment="1" pivotButton="0" quotePrefix="0" xfId="0">
      <alignment horizontal="left" vertical="center"/>
    </xf>
    <xf numFmtId="165" fontId="2" fillId="3" borderId="0" applyAlignment="1" pivotButton="0" quotePrefix="0" xfId="0">
      <alignment horizontal="left" vertical="center"/>
    </xf>
    <xf numFmtId="0" fontId="2" fillId="3" borderId="0" applyAlignment="1" pivotButton="0" quotePrefix="0" xfId="0">
      <alignment horizontal="left" vertical="center"/>
    </xf>
  </cellXfs>
  <cellStyles count="1">
    <cellStyle name="Normal" xfId="0" builtinId="0" hidden="0"/>
  </cellStyles>
  <dxfs count="3">
    <dxf>
      <fill>
        <patternFill patternType="solid">
          <fgColor rgb="FFFEE2E2"/>
        </patternFill>
      </fill>
    </dxf>
    <dxf>
      <fill>
        <patternFill patternType="solid">
          <fgColor rgb="FFFEF3C7"/>
        </patternFill>
      </fill>
    </dxf>
    <dxf>
      <fill>
        <patternFill patternType="solid">
          <fgColor rgb="FFD1FAE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seller.app/features?utm_source=resources&amp;utm_medium=magnet&amp;utm_campaign=inventory_tracker_starter_kit#track-everything" TargetMode="External" Id="rId1"/><Relationship Type="http://schemas.openxmlformats.org/officeDocument/2006/relationships/hyperlink" Target="https://www.ardentseller.app/resources/monthly-inventory-count-sheet?utm_source=resources&amp;utm_medium=magnet&amp;utm_campaign=inventory_tracker_starter_kit" TargetMode="External" Id="rId2"/><Relationship Type="http://schemas.openxmlformats.org/officeDocument/2006/relationships/hyperlink" Target="https://www.ardentseller.app/resources/end-of-month-closeout-checklist?utm_source=resources&amp;utm_medium=magnet&amp;utm_campaign=inventory_tracker_starter_kit" TargetMode="External" Id="rId3"/><Relationship Type="http://schemas.openxmlformats.org/officeDocument/2006/relationships/hyperlink" Target="https://www.ardentseller.app/resources/spreadsheet-vs-inventory-software-decision-guide?utm_source=resources&amp;utm_medium=magnet&amp;utm_campaign=inventory_tracker_starter_kit" TargetMode="External" Id="rId4"/><Relationship Type="http://schemas.openxmlformats.org/officeDocument/2006/relationships/hyperlink" Target="https://www.ardentseller.app/sign-up?utm_source=resources&amp;utm_medium=magnet&amp;utm_campaign=inventory_tracker_starter_kit" TargetMode="External" Id="rId5"/><Relationship Type="http://schemas.openxmlformats.org/officeDocument/2006/relationships/hyperlink" Target="https://www.ardentseller.app/?utm_source=resources&amp;utm_medium=magnet&amp;utm_campaign=inventory_tracker_starter_kit" TargetMode="External" Id="rId6"/></Relationships>
</file>

<file path=xl/worksheets/_rels/sheet2.xml.rels><Relationships xmlns="http://schemas.openxmlformats.org/package/2006/relationships"><Relationship Type="http://schemas.openxmlformats.org/officeDocument/2006/relationships/hyperlink" Target="https://www.ardentseller.app/sign-up?utm_source=resources&amp;utm_medium=magnet&amp;utm_campaign=inventory_tracker_starter_kit" TargetMode="External" Id="rId1"/></Relationships>
</file>

<file path=xl/worksheets/_rels/sheet3.xml.rels><Relationships xmlns="http://schemas.openxmlformats.org/package/2006/relationships"><Relationship Type="http://schemas.openxmlformats.org/officeDocument/2006/relationships/hyperlink" Target="https://www.ardentseller.app/sign-up?utm_source=resources&amp;utm_medium=magnet&amp;utm_campaign=inventory_tracker_starter_kit" TargetMode="External" Id="rId1"/></Relationships>
</file>

<file path=xl/worksheets/_rels/sheet4.xml.rels><Relationships xmlns="http://schemas.openxmlformats.org/package/2006/relationships"><Relationship Type="http://schemas.openxmlformats.org/officeDocument/2006/relationships/hyperlink" Target="https://www.ardentseller.app/sign-up?utm_source=resources&amp;utm_medium=magnet&amp;utm_campaign=inventory_tracker_starter_kit" TargetMode="External" Id="rId1"/></Relationships>
</file>

<file path=xl/worksheets/_rels/sheet5.xml.rels><Relationships xmlns="http://schemas.openxmlformats.org/package/2006/relationships"><Relationship Type="http://schemas.openxmlformats.org/officeDocument/2006/relationships/hyperlink" Target="https://www.ardentseller.app/sign-up?utm_source=resources&amp;utm_medium=magnet&amp;utm_campaign=inventory_tracker_starter_kit" TargetMode="External" Id="rId1"/></Relationships>
</file>

<file path=xl/worksheets/sheet1.xml><?xml version="1.0" encoding="utf-8"?>
<worksheet xmlns="http://schemas.openxmlformats.org/spreadsheetml/2006/main">
  <sheetPr>
    <outlinePr summaryBelow="1" summaryRight="1"/>
    <pageSetUpPr/>
  </sheetPr>
  <dimension ref="B2:B61"/>
  <sheetViews>
    <sheetView showGridLines="0" workbookViewId="0">
      <selection activeCell="A1" sqref="A1"/>
    </sheetView>
  </sheetViews>
  <sheetFormatPr baseColWidth="8" defaultRowHeight="15"/>
  <cols>
    <col width="3" customWidth="1" min="1" max="1"/>
    <col width="100" customWidth="1" min="2" max="2"/>
  </cols>
  <sheetData>
    <row r="2">
      <c r="B2" s="1" t="inlineStr">
        <is>
          <t>Inventory Tracker Starter Kit</t>
        </is>
      </c>
    </row>
    <row r="3" ht="22" customHeight="1">
      <c r="B3" s="2" t="inlineStr">
        <is>
          <t>A working spreadsheet for makers, bakers, and small-batch sellers — by Ardent Workshop</t>
        </is>
      </c>
    </row>
    <row r="5" ht="8" customHeight="1"/>
    <row r="6" ht="22" customHeight="1">
      <c r="B6" s="3" t="inlineStr">
        <is>
          <t>WHAT THIS IS</t>
        </is>
      </c>
    </row>
    <row r="7" ht="68" customHeight="1">
      <c r="B7" s="4" t="inlineStr">
        <is>
          <t>A starter inventory system for small-batch sellers. Three tabs for the things every maker has to track — raw materials, finished goods, and packaging — plus a purchase log to keep the cost-per-unit honest. Reorder thresholds and a status column do the math for you, and conditional formatting flashes red when something is below its reorder point.</t>
        </is>
      </c>
    </row>
    <row r="8" ht="8" customHeight="1"/>
    <row r="9">
      <c r="B9" s="4" t="inlineStr">
        <is>
          <t>This workbook has five tabs:</t>
        </is>
      </c>
    </row>
    <row r="10">
      <c r="B10" s="4" t="inlineStr">
        <is>
          <t xml:space="preserve">   1. Read Me  ← you are here</t>
        </is>
      </c>
    </row>
    <row r="11">
      <c r="B11" s="4" t="inlineStr">
        <is>
          <t xml:space="preserve">   2. Raw Materials  ← ingredients, fabric, oils, components — anything you buy to turn into a product</t>
        </is>
      </c>
    </row>
    <row r="12">
      <c r="B12" s="4" t="inlineStr">
        <is>
          <t xml:space="preserve">   3. Finished Goods  ← the products on the shelf, ready to sell</t>
        </is>
      </c>
    </row>
    <row r="13">
      <c r="B13" s="4" t="inlineStr">
        <is>
          <t xml:space="preserve">   4. Packaging  ← boxes, jars, labels, mailers, tape — the stuff that ships</t>
        </is>
      </c>
    </row>
    <row r="14">
      <c r="B14" s="4" t="inlineStr">
        <is>
          <t xml:space="preserve">   5. Purchase Log  ← every supplier order, line by line, so cost-per-unit stays current</t>
        </is>
      </c>
    </row>
    <row r="15" ht="8" customHeight="1"/>
    <row r="16" ht="22" customHeight="1">
      <c r="B16" s="3" t="inlineStr">
        <is>
          <t>HOW TO USE IT</t>
        </is>
      </c>
    </row>
    <row r="17">
      <c r="B17" s="4" t="inlineStr">
        <is>
          <t>1. Open the Raw Materials tab. Replace the sample rows with the materials you actually use.</t>
        </is>
      </c>
    </row>
    <row r="18" ht="36" customHeight="1">
      <c r="B18" s="4" t="inlineStr">
        <is>
          <t>2. Fill the yellow columns: on-hand quantity, unit, reorder point, last unit cost. The gray columns calculate themselves.</t>
        </is>
      </c>
    </row>
    <row r="19" ht="36" customHeight="1">
      <c r="B19" s="4" t="inlineStr">
        <is>
          <t>3. The Status column reads on-hand vs. reorder point and tells you what to do — REORDER NOW, Low, Watch, OK. Rows turn red, amber, or green automatically.</t>
        </is>
      </c>
    </row>
    <row r="20">
      <c r="B20" s="4" t="inlineStr">
        <is>
          <t>4. Repeat for Finished Goods and Packaging. Same pattern, different unit of measure.</t>
        </is>
      </c>
    </row>
    <row r="21" ht="36" customHeight="1">
      <c r="B21" s="4" t="inlineStr">
        <is>
          <t>5. Every time you order from a supplier, log it in Purchase Log. The line total calculates itself, and the running totals at the top show monthly and YTD spend.</t>
        </is>
      </c>
    </row>
    <row r="22" ht="36" customHeight="1">
      <c r="B22" s="4" t="inlineStr">
        <is>
          <t>6. Once a month, walk the shelves with the Monthly Inventory Count Sheet (separate printable), then update the on-hand columns here.</t>
        </is>
      </c>
    </row>
    <row r="23" ht="8" customHeight="1"/>
    <row r="24" ht="22" customHeight="1">
      <c r="B24" s="3" t="inlineStr">
        <is>
          <t>WHAT THIS WORKBOOK INTENTIONALLY DOES NOT DO</t>
        </is>
      </c>
    </row>
    <row r="25" ht="36" customHeight="1">
      <c r="B25" s="4" t="inlineStr">
        <is>
          <t>This is a starter kit. It will work for the first 50–150 SKUs and the first year of selling. Past that, the spreadsheet method falls down in specific, predictable ways — and noticing the gap is the point.</t>
        </is>
      </c>
    </row>
    <row r="26">
      <c r="B26" s="4" t="inlineStr">
        <is>
          <t xml:space="preserve">   • No multi-location. One shelf, one warehouse, one craft-show booth — that's all this can track.</t>
        </is>
      </c>
    </row>
    <row r="27">
      <c r="B27" s="4" t="inlineStr">
        <is>
          <t xml:space="preserve">   • No automatic costing. When a vendor's price changes, you have to retype it everywhere it appears.</t>
        </is>
      </c>
    </row>
    <row r="28" ht="36" customHeight="1">
      <c r="B28" s="4" t="inlineStr">
        <is>
          <t xml:space="preserve">   • No batch or lot codes. If you need to recall by lot, the spreadsheet can't help you find which products it went into.</t>
        </is>
      </c>
    </row>
    <row r="29">
      <c r="B29" s="4" t="inlineStr">
        <is>
          <t xml:space="preserve">   • No recipe linkage. Producing a candle doesn't decrement wax, fragrance, jars, and labels automatically.</t>
        </is>
      </c>
    </row>
    <row r="30">
      <c r="B30" s="4" t="inlineStr">
        <is>
          <t xml:space="preserve">   • No photos, no audit trail, no reports beyond what you build by hand.</t>
        </is>
      </c>
    </row>
    <row r="31">
      <c r="B31" s="4" t="inlineStr">
        <is>
          <t xml:space="preserve">   • Every cell is editable by anyone — there is no way to know who changed what or when.</t>
        </is>
      </c>
    </row>
    <row r="32" ht="8" customHeight="1"/>
    <row r="33" ht="22" customHeight="1">
      <c r="B33" s="3" t="inlineStr">
        <is>
          <t>READING THE STATUS COLUMN</t>
        </is>
      </c>
    </row>
    <row r="34">
      <c r="B34" s="4" t="inlineStr">
        <is>
          <t xml:space="preserve">   • OK (green): on-hand quantity is more than the reorder point.</t>
        </is>
      </c>
    </row>
    <row r="35">
      <c r="B35" s="4" t="inlineStr">
        <is>
          <t xml:space="preserve">   • Watch (gray): on-hand is between the reorder point and 1.5× the reorder point. Plan ahead.</t>
        </is>
      </c>
    </row>
    <row r="36">
      <c r="B36" s="4" t="inlineStr">
        <is>
          <t xml:space="preserve">   • Low — order soon (amber): on-hand is at or below the reorder point. Add it to the next supplier order.</t>
        </is>
      </c>
    </row>
    <row r="37">
      <c r="B37" s="4" t="inlineStr">
        <is>
          <t xml:space="preserve">   • REORDER NOW (red): on-hand is at or below half the reorder point. You are at risk of a stockout.</t>
        </is>
      </c>
    </row>
    <row r="38" ht="8" customHeight="1"/>
    <row r="39" ht="22" customHeight="1">
      <c r="B39" s="3" t="inlineStr">
        <is>
          <t>SETTING A GOOD REORDER POINT</t>
        </is>
      </c>
    </row>
    <row r="40" ht="52" customHeight="1">
      <c r="B40" s="4" t="inlineStr">
        <is>
          <t>Reorder point ≈ (daily usage × supplier lead time in days) + a safety buffer. If you use 12 jars a week and your jar supplier ships in 7 days, your reorder point is ≈ 12 + a buffer of 6 = 18. The point is not perfection — it's giving yourself enough lead time to never explain a delayed order to a customer.</t>
        </is>
      </c>
    </row>
    <row r="41" ht="8" customHeight="1"/>
    <row r="42" ht="22" customHeight="1">
      <c r="B42" s="3" t="inlineStr">
        <is>
          <t>PURCHASE LOG — WHY IT MATTERS</t>
        </is>
      </c>
    </row>
    <row r="43" ht="52" customHeight="1">
      <c r="B43" s="4" t="inlineStr">
        <is>
          <t>Every time you log a supplier order, you are quietly building two things at once: (1) a defensible record of cost of goods sold for tax season, and (2) a running unit cost that catches the day a supplier's price moved 12% on you without telling you. Both are invisible until they save you money.</t>
        </is>
      </c>
    </row>
    <row r="44" ht="8" customHeight="1"/>
    <row r="45" ht="22" customHeight="1">
      <c r="B45" s="3" t="inlineStr">
        <is>
          <t>ABOUT THE COMPANION TOOL</t>
        </is>
      </c>
    </row>
    <row r="46" ht="84" customHeight="1">
      <c r="B46" s="4" t="inlineStr">
        <is>
          <t>This sheet runs your inventory until it can't. Ardent Seller picks up where it leaves off — multi-location balances, recipes that decrement materials when you produce, automatic cost roll-ups when a vendor price changes, photos and barcodes per item, lot/batch traceability, and an audit trail of every change with timestamps. The data model is the same one you already think in (materials → recipes → batches → sales) — just without the formulas you have to maintain by hand.</t>
        </is>
      </c>
    </row>
    <row r="47">
      <c r="B47" s="4" t="inlineStr">
        <is>
          <t>See how Ardent Seller's inventory and reports run this automatically:</t>
        </is>
      </c>
    </row>
    <row r="48" ht="20" customHeight="1">
      <c r="B48" s="5" t="inlineStr">
        <is>
          <t>Inventory, recipes &amp; reports (Ardent Seller features)</t>
        </is>
      </c>
    </row>
    <row r="49" ht="8" customHeight="1"/>
    <row r="50" ht="22" customHeight="1">
      <c r="B50" s="3" t="inlineStr">
        <is>
          <t>FURTHER READING</t>
        </is>
      </c>
    </row>
    <row r="51">
      <c r="B51" s="4" t="inlineStr">
        <is>
          <t>Pair this workbook with two free companion magnets:</t>
        </is>
      </c>
    </row>
    <row r="52" ht="20" customHeight="1">
      <c r="B52" s="5" t="inlineStr">
        <is>
          <t>Monthly Inventory Count Sheet — for the once-a-month physical count</t>
        </is>
      </c>
    </row>
    <row r="53" ht="20" customHeight="1">
      <c r="B53" s="5" t="inlineStr">
        <is>
          <t>End-of-Month Closeout Checklist — for everything else that closes the books</t>
        </is>
      </c>
    </row>
    <row r="54">
      <c r="B54" s="4" t="inlineStr">
        <is>
          <t>And the decision guide that names what this sheet can't do:</t>
        </is>
      </c>
    </row>
    <row r="55" ht="20" customHeight="1">
      <c r="B55" s="5" t="inlineStr">
        <is>
          <t>Spreadsheet vs. Inventory Software: The Decision Guide</t>
        </is>
      </c>
    </row>
    <row r="56" ht="8" customHeight="1"/>
    <row r="57" ht="22" customHeight="1">
      <c r="B57" s="6" t="inlineStr">
        <is>
          <t>Ready to skip the spreadsheet?</t>
        </is>
      </c>
    </row>
    <row r="58" ht="20" customHeight="1">
      <c r="B58" s="7" t="inlineStr">
        <is>
          <t>Start free — no credit card required</t>
        </is>
      </c>
    </row>
    <row r="59" ht="8" customHeight="1"/>
    <row r="60">
      <c r="B60" s="8" t="inlineStr">
        <is>
          <t>Ardent Seller — inventory, recipes, and pricing for small-batch makers.</t>
        </is>
      </c>
    </row>
    <row r="61">
      <c r="B61" s="9" t="inlineStr">
        <is>
          <t>ardentseller.app</t>
        </is>
      </c>
    </row>
  </sheetData>
  <hyperlinks>
    <hyperlink xmlns:r="http://schemas.openxmlformats.org/officeDocument/2006/relationships" ref="B48" r:id="rId1"/>
    <hyperlink xmlns:r="http://schemas.openxmlformats.org/officeDocument/2006/relationships" ref="B52" r:id="rId2"/>
    <hyperlink xmlns:r="http://schemas.openxmlformats.org/officeDocument/2006/relationships" ref="B53" r:id="rId3"/>
    <hyperlink xmlns:r="http://schemas.openxmlformats.org/officeDocument/2006/relationships" ref="B55" r:id="rId4"/>
    <hyperlink xmlns:r="http://schemas.openxmlformats.org/officeDocument/2006/relationships" ref="B58" r:id="rId5"/>
    <hyperlink xmlns:r="http://schemas.openxmlformats.org/officeDocument/2006/relationships" ref="B61" r:id="rId6"/>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L20"/>
  <sheetViews>
    <sheetView showGridLines="0" workbookViewId="0">
      <pane ySplit="4" topLeftCell="A5" activePane="bottomLeft" state="frozen"/>
      <selection pane="bottomLeft" activeCell="A1" sqref="A1"/>
    </sheetView>
  </sheetViews>
  <sheetFormatPr baseColWidth="8" defaultRowHeight="15"/>
  <cols>
    <col width="14" customWidth="1" min="1" max="1"/>
    <col width="28" customWidth="1" min="2" max="2"/>
    <col width="18" customWidth="1" min="3" max="3"/>
    <col width="10" customWidth="1" min="4" max="4"/>
    <col width="13" customWidth="1" min="5" max="5"/>
    <col width="14" customWidth="1" min="6" max="6"/>
    <col width="20" customWidth="1" min="7" max="7"/>
    <col width="16" customWidth="1" min="8" max="8"/>
    <col width="18" customWidth="1" min="9" max="9"/>
    <col width="22" customWidth="1" min="10" max="10"/>
    <col width="16" customWidth="1" min="11" max="11"/>
    <col width="32" customWidth="1" min="12" max="12"/>
  </cols>
  <sheetData>
    <row r="1" ht="22" customHeight="1">
      <c r="A1" s="10" t="inlineStr">
        <is>
          <t>Raw Materials — what you buy to make a product</t>
        </is>
      </c>
    </row>
    <row r="2" ht="20" customHeight="1">
      <c r="A2" s="11" t="inlineStr">
        <is>
          <t>Yellow = your input    Gray = formula    Green = OK    Amber = order soon    Red = REORDER NOW</t>
        </is>
      </c>
    </row>
    <row r="3" ht="6" customHeight="1"/>
    <row r="4" ht="30" customHeight="1">
      <c r="A4" s="12" t="inlineStr">
        <is>
          <t>SKU</t>
        </is>
      </c>
      <c r="B4" s="12" t="inlineStr">
        <is>
          <t>Material</t>
        </is>
      </c>
      <c r="C4" s="12" t="inlineStr">
        <is>
          <t>Variant / size</t>
        </is>
      </c>
      <c r="D4" s="12" t="inlineStr">
        <is>
          <t>Unit</t>
        </is>
      </c>
      <c r="E4" s="12" t="inlineStr">
        <is>
          <t>On-hand qty</t>
        </is>
      </c>
      <c r="F4" s="12" t="inlineStr">
        <is>
          <t>Reorder point</t>
        </is>
      </c>
      <c r="G4" s="12" t="inlineStr">
        <is>
          <t>Status</t>
        </is>
      </c>
      <c r="H4" s="12" t="inlineStr">
        <is>
          <t>Last unit cost $</t>
        </is>
      </c>
      <c r="I4" s="12" t="inlineStr">
        <is>
          <t>Inventory value $</t>
        </is>
      </c>
      <c r="J4" s="12" t="inlineStr">
        <is>
          <t>Supplier</t>
        </is>
      </c>
      <c r="K4" s="12" t="inlineStr">
        <is>
          <t>Lead time (days)</t>
        </is>
      </c>
      <c r="L4" s="12" t="inlineStr">
        <is>
          <t>Notes</t>
        </is>
      </c>
    </row>
    <row r="5" ht="18" customHeight="1">
      <c r="A5" s="13" t="inlineStr">
        <is>
          <t>WAX-SOY-01</t>
        </is>
      </c>
      <c r="B5" s="13" t="inlineStr">
        <is>
          <t>Soy wax (464)</t>
        </is>
      </c>
      <c r="C5" s="13" t="inlineStr">
        <is>
          <t>10 lb slab</t>
        </is>
      </c>
      <c r="D5" s="13" t="inlineStr">
        <is>
          <t>lb</t>
        </is>
      </c>
      <c r="E5" s="14" t="n">
        <v>12</v>
      </c>
      <c r="F5" s="14" t="n">
        <v>8</v>
      </c>
      <c r="G5" s="15">
        <f>IF(OR(E5="",F5=""),"",IF(E5&lt;=F5*0.5,"REORDER NOW",IF(E5&lt;=F5,"Low — order soon",IF(E5&lt;=F5*1.5,"Watch","OK"))))</f>
        <v/>
      </c>
      <c r="H5" s="16" t="n">
        <v>3.85</v>
      </c>
      <c r="I5" s="17">
        <f>IFERROR(E5*H5,0)</f>
        <v/>
      </c>
      <c r="J5" s="13" t="inlineStr">
        <is>
          <t>CandleScience</t>
        </is>
      </c>
      <c r="K5" s="14" t="n">
        <v>5</v>
      </c>
      <c r="L5" s="13" t="inlineStr">
        <is>
          <t>Standard pillar/jar wax.</t>
        </is>
      </c>
    </row>
    <row r="6" ht="18" customHeight="1">
      <c r="A6" s="13" t="inlineStr">
        <is>
          <t>FRG-LAV-08</t>
        </is>
      </c>
      <c r="B6" s="13" t="inlineStr">
        <is>
          <t>Lavender fragrance</t>
        </is>
      </c>
      <c r="C6" s="13" t="inlineStr">
        <is>
          <t>8 oz</t>
        </is>
      </c>
      <c r="D6" s="13" t="inlineStr">
        <is>
          <t>oz</t>
        </is>
      </c>
      <c r="E6" s="14" t="n">
        <v>4</v>
      </c>
      <c r="F6" s="14" t="n">
        <v>8</v>
      </c>
      <c r="G6" s="15">
        <f>IF(OR(E6="",F6=""),"",IF(E6&lt;=F6*0.5,"REORDER NOW",IF(E6&lt;=F6,"Low — order soon",IF(E6&lt;=F6*1.5,"Watch","OK"))))</f>
        <v/>
      </c>
      <c r="H6" s="16" t="n">
        <v>3.2</v>
      </c>
      <c r="I6" s="17">
        <f>IFERROR(E6*H6,0)</f>
        <v/>
      </c>
      <c r="J6" s="13" t="inlineStr">
        <is>
          <t>Brambleberry</t>
        </is>
      </c>
      <c r="K6" s="14" t="n">
        <v>7</v>
      </c>
      <c r="L6" s="13" t="inlineStr">
        <is>
          <t>Use ≤8% load.</t>
        </is>
      </c>
    </row>
    <row r="7" ht="18" customHeight="1">
      <c r="A7" s="13" t="inlineStr">
        <is>
          <t>WCK-HTP04</t>
        </is>
      </c>
      <c r="B7" s="13" t="inlineStr">
        <is>
          <t>HTP-104 cotton wicks</t>
        </is>
      </c>
      <c r="C7" s="13" t="inlineStr">
        <is>
          <t>100-pack</t>
        </is>
      </c>
      <c r="D7" s="13" t="inlineStr">
        <is>
          <t>ea</t>
        </is>
      </c>
      <c r="E7" s="14" t="n">
        <v>220</v>
      </c>
      <c r="F7" s="14" t="n">
        <v>150</v>
      </c>
      <c r="G7" s="15">
        <f>IF(OR(E7="",F7=""),"",IF(E7&lt;=F7*0.5,"REORDER NOW",IF(E7&lt;=F7,"Low — order soon",IF(E7&lt;=F7*1.5,"Watch","OK"))))</f>
        <v/>
      </c>
      <c r="H7" s="16" t="n">
        <v>0.07000000000000001</v>
      </c>
      <c r="I7" s="17">
        <f>IFERROR(E7*H7,0)</f>
        <v/>
      </c>
      <c r="J7" s="13" t="inlineStr">
        <is>
          <t>CandleScience</t>
        </is>
      </c>
      <c r="K7" s="14" t="n">
        <v>5</v>
      </c>
      <c r="L7" s="13" t="inlineStr">
        <is>
          <t>Reorder when below half.</t>
        </is>
      </c>
    </row>
    <row r="8" ht="18" customHeight="1">
      <c r="A8" s="13" t="inlineStr">
        <is>
          <t>JAR-AMB-08</t>
        </is>
      </c>
      <c r="B8" s="13" t="inlineStr">
        <is>
          <t>Amber glass jar</t>
        </is>
      </c>
      <c r="C8" s="13" t="inlineStr">
        <is>
          <t>8 oz</t>
        </is>
      </c>
      <c r="D8" s="13" t="inlineStr">
        <is>
          <t>ea</t>
        </is>
      </c>
      <c r="E8" s="14" t="n">
        <v>36</v>
      </c>
      <c r="F8" s="14" t="n">
        <v>60</v>
      </c>
      <c r="G8" s="15">
        <f>IF(OR(E8="",F8=""),"",IF(E8&lt;=F8*0.5,"REORDER NOW",IF(E8&lt;=F8,"Low — order soon",IF(E8&lt;=F8*1.5,"Watch","OK"))))</f>
        <v/>
      </c>
      <c r="H8" s="16" t="n">
        <v>1.05</v>
      </c>
      <c r="I8" s="17">
        <f>IFERROR(E8*H8,0)</f>
        <v/>
      </c>
      <c r="J8" s="13" t="inlineStr">
        <is>
          <t>SKS Bottle</t>
        </is>
      </c>
      <c r="K8" s="14" t="n">
        <v>10</v>
      </c>
      <c r="L8" s="13" t="inlineStr">
        <is>
          <t>Lid sold separately.</t>
        </is>
      </c>
    </row>
    <row r="9" ht="18" customHeight="1">
      <c r="A9" s="13" t="inlineStr">
        <is>
          <t>OIL-OLV-01</t>
        </is>
      </c>
      <c r="B9" s="13" t="inlineStr">
        <is>
          <t>Olive oil (pomace)</t>
        </is>
      </c>
      <c r="C9" s="13" t="inlineStr">
        <is>
          <t>5 gal pail</t>
        </is>
      </c>
      <c r="D9" s="13" t="inlineStr">
        <is>
          <t>gal</t>
        </is>
      </c>
      <c r="E9" s="14" t="n">
        <v>1</v>
      </c>
      <c r="F9" s="14" t="n">
        <v>1</v>
      </c>
      <c r="G9" s="15">
        <f>IF(OR(E9="",F9=""),"",IF(E9&lt;=F9*0.5,"REORDER NOW",IF(E9&lt;=F9,"Low — order soon",IF(E9&lt;=F9*1.5,"Watch","OK"))))</f>
        <v/>
      </c>
      <c r="H9" s="16" t="n">
        <v>6.4</v>
      </c>
      <c r="I9" s="17">
        <f>IFERROR(E9*H9,0)</f>
        <v/>
      </c>
      <c r="J9" s="13" t="inlineStr">
        <is>
          <t>Soaper's Choice</t>
        </is>
      </c>
      <c r="K9" s="14" t="n">
        <v>14</v>
      </c>
      <c r="L9" s="13" t="inlineStr">
        <is>
          <t>Soap base oil.</t>
        </is>
      </c>
    </row>
    <row r="10" ht="18" customHeight="1">
      <c r="A10" s="13" t="inlineStr">
        <is>
          <t>LYE-NA-01</t>
        </is>
      </c>
      <c r="B10" s="13" t="inlineStr">
        <is>
          <t>Sodium hydroxide</t>
        </is>
      </c>
      <c r="C10" s="13" t="inlineStr">
        <is>
          <t>5 lb bag</t>
        </is>
      </c>
      <c r="D10" s="13" t="inlineStr">
        <is>
          <t>lb</t>
        </is>
      </c>
      <c r="E10" s="14" t="n">
        <v>2</v>
      </c>
      <c r="F10" s="14" t="n">
        <v>4</v>
      </c>
      <c r="G10" s="15">
        <f>IF(OR(E10="",F10=""),"",IF(E10&lt;=F10*0.5,"REORDER NOW",IF(E10&lt;=F10,"Low — order soon",IF(E10&lt;=F10*1.5,"Watch","OK"))))</f>
        <v/>
      </c>
      <c r="H10" s="16" t="n">
        <v>4.2</v>
      </c>
      <c r="I10" s="17">
        <f>IFERROR(E10*H10,0)</f>
        <v/>
      </c>
      <c r="J10" s="13" t="inlineStr">
        <is>
          <t>Essential Depot</t>
        </is>
      </c>
      <c r="K10" s="14" t="n">
        <v>7</v>
      </c>
      <c r="L10" s="13" t="inlineStr">
        <is>
          <t>Lock in cabinet.</t>
        </is>
      </c>
    </row>
    <row r="11" ht="18" customHeight="1">
      <c r="A11" s="13" t="inlineStr">
        <is>
          <t>FLR-AP-01</t>
        </is>
      </c>
      <c r="B11" s="13" t="inlineStr">
        <is>
          <t>All-purpose flour</t>
        </is>
      </c>
      <c r="C11" s="13" t="inlineStr">
        <is>
          <t>50 lb bag</t>
        </is>
      </c>
      <c r="D11" s="13" t="inlineStr">
        <is>
          <t>lb</t>
        </is>
      </c>
      <c r="E11" s="14" t="n">
        <v>28</v>
      </c>
      <c r="F11" s="14" t="n">
        <v>25</v>
      </c>
      <c r="G11" s="15">
        <f>IF(OR(E11="",F11=""),"",IF(E11&lt;=F11*0.5,"REORDER NOW",IF(E11&lt;=F11,"Low — order soon",IF(E11&lt;=F11*1.5,"Watch","OK"))))</f>
        <v/>
      </c>
      <c r="H11" s="16" t="n">
        <v>0.42</v>
      </c>
      <c r="I11" s="17">
        <f>IFERROR(E11*H11,0)</f>
        <v/>
      </c>
      <c r="J11" s="13" t="inlineStr">
        <is>
          <t>Restaurant Depot</t>
        </is>
      </c>
      <c r="K11" s="14" t="n">
        <v>1</v>
      </c>
      <c r="L11" s="13" t="inlineStr">
        <is>
          <t>Use FIFO.</t>
        </is>
      </c>
    </row>
    <row r="12" ht="18" customHeight="1">
      <c r="A12" s="13" t="inlineStr">
        <is>
          <t>BTR-UNS-01</t>
        </is>
      </c>
      <c r="B12" s="13" t="inlineStr">
        <is>
          <t>Unsalted butter</t>
        </is>
      </c>
      <c r="C12" s="13" t="inlineStr">
        <is>
          <t>1 lb block</t>
        </is>
      </c>
      <c r="D12" s="13" t="inlineStr">
        <is>
          <t>lb</t>
        </is>
      </c>
      <c r="E12" s="14" t="n">
        <v>6</v>
      </c>
      <c r="F12" s="14" t="n">
        <v>8</v>
      </c>
      <c r="G12" s="15">
        <f>IF(OR(E12="",F12=""),"",IF(E12&lt;=F12*0.5,"REORDER NOW",IF(E12&lt;=F12,"Low — order soon",IF(E12&lt;=F12*1.5,"Watch","OK"))))</f>
        <v/>
      </c>
      <c r="H12" s="16" t="n">
        <v>4.8</v>
      </c>
      <c r="I12" s="17">
        <f>IFERROR(E12*H12,0)</f>
        <v/>
      </c>
      <c r="J12" s="13" t="inlineStr">
        <is>
          <t>Restaurant Depot</t>
        </is>
      </c>
      <c r="K12" s="14" t="n">
        <v>1</v>
      </c>
      <c r="L12" s="13" t="inlineStr">
        <is>
          <t>Refrigerate.</t>
        </is>
      </c>
    </row>
    <row r="13" ht="18" customHeight="1">
      <c r="A13" s="13" t="inlineStr">
        <is>
          <t>SUG-WHT-01</t>
        </is>
      </c>
      <c r="B13" s="13" t="inlineStr">
        <is>
          <t>Granulated sugar</t>
        </is>
      </c>
      <c r="C13" s="13" t="inlineStr">
        <is>
          <t>25 lb bag</t>
        </is>
      </c>
      <c r="D13" s="13" t="inlineStr">
        <is>
          <t>lb</t>
        </is>
      </c>
      <c r="E13" s="14" t="n">
        <v>14</v>
      </c>
      <c r="F13" s="14" t="n">
        <v>10</v>
      </c>
      <c r="G13" s="15">
        <f>IF(OR(E13="",F13=""),"",IF(E13&lt;=F13*0.5,"REORDER NOW",IF(E13&lt;=F13,"Low — order soon",IF(E13&lt;=F13*1.5,"Watch","OK"))))</f>
        <v/>
      </c>
      <c r="H13" s="16" t="n">
        <v>0.78</v>
      </c>
      <c r="I13" s="17">
        <f>IFERROR(E13*H13,0)</f>
        <v/>
      </c>
      <c r="J13" s="13" t="inlineStr">
        <is>
          <t>Restaurant Depot</t>
        </is>
      </c>
      <c r="K13" s="14" t="n">
        <v>1</v>
      </c>
      <c r="L13" s="13" t="inlineStr"/>
    </row>
    <row r="14" ht="18" customHeight="1">
      <c r="A14" s="13" t="inlineStr">
        <is>
          <t>BRD-BRA-25</t>
        </is>
      </c>
      <c r="B14" s="13" t="inlineStr">
        <is>
          <t>Brass earring hoops</t>
        </is>
      </c>
      <c r="C14" s="13" t="inlineStr">
        <is>
          <t>25 mm</t>
        </is>
      </c>
      <c r="D14" s="13" t="inlineStr">
        <is>
          <t>ea</t>
        </is>
      </c>
      <c r="E14" s="14" t="n">
        <v>80</v>
      </c>
      <c r="F14" s="14" t="n">
        <v>40</v>
      </c>
      <c r="G14" s="15">
        <f>IF(OR(E14="",F14=""),"",IF(E14&lt;=F14*0.5,"REORDER NOW",IF(E14&lt;=F14,"Low — order soon",IF(E14&lt;=F14*1.5,"Watch","OK"))))</f>
        <v/>
      </c>
      <c r="H14" s="16" t="n">
        <v>0.55</v>
      </c>
      <c r="I14" s="17">
        <f>IFERROR(E14*H14,0)</f>
        <v/>
      </c>
      <c r="J14" s="13" t="inlineStr">
        <is>
          <t>Etsy: Beadcraft</t>
        </is>
      </c>
      <c r="K14" s="14" t="n">
        <v>7</v>
      </c>
      <c r="L14" s="13" t="inlineStr">
        <is>
          <t>Pair = 2 ea.</t>
        </is>
      </c>
    </row>
    <row r="16">
      <c r="A16" s="8" t="inlineStr">
        <is>
          <t>Tip: copy any row down to add more items. The Status formula will adjust automatically.</t>
        </is>
      </c>
    </row>
    <row r="18">
      <c r="A18" s="3" t="inlineStr">
        <is>
          <t>OUTGROWING THIS?</t>
        </is>
      </c>
    </row>
    <row r="19" ht="36" customHeight="1">
      <c r="A19" s="4" t="inlineStr">
        <is>
          <t>When a vendor price changes, you have to retype it everywhere it appears, and producing a single batch of candles doesn't decrement your wax, fragrance, wicks, and jars automatically. Ardent Seller does both — recipes pull from raw materials and a vendor price update reprices every product.</t>
        </is>
      </c>
    </row>
    <row r="20">
      <c r="A20" s="18" t="inlineStr">
        <is>
          <t>Run all of this automatically → Ardent Seller (free plan available, no credit card)</t>
        </is>
      </c>
    </row>
  </sheetData>
  <mergeCells count="6">
    <mergeCell ref="A20:L20"/>
    <mergeCell ref="A2:L2"/>
    <mergeCell ref="A16:L16"/>
    <mergeCell ref="A19:L19"/>
    <mergeCell ref="A1:L1"/>
    <mergeCell ref="A18:L18"/>
  </mergeCells>
  <conditionalFormatting sqref="G5:G14">
    <cfRule type="expression" priority="1" dxfId="0" stopIfTrue="0">
      <formula>ISNUMBER(SEARCH("REORDER NOW", G5))</formula>
    </cfRule>
    <cfRule type="expression" priority="2" dxfId="1" stopIfTrue="0">
      <formula>ISNUMBER(SEARCH("Low",         G5))</formula>
    </cfRule>
    <cfRule type="expression" priority="3" dxfId="2" stopIfTrue="0">
      <formula>ISNUMBER(SEARCH("OK",          G5))</formula>
    </cfRule>
  </conditionalFormatting>
  <hyperlinks>
    <hyperlink xmlns:r="http://schemas.openxmlformats.org/officeDocument/2006/relationships" ref="A20" r:id="rId1"/>
  </hyperlink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J16"/>
  <sheetViews>
    <sheetView showGridLines="0" workbookViewId="0">
      <pane ySplit="4" topLeftCell="A5" activePane="bottomLeft" state="frozen"/>
      <selection pane="bottomLeft" activeCell="A1" sqref="A1"/>
    </sheetView>
  </sheetViews>
  <sheetFormatPr baseColWidth="8" defaultRowHeight="15"/>
  <cols>
    <col width="14" customWidth="1" min="1" max="1"/>
    <col width="26" customWidth="1" min="2" max="2"/>
    <col width="18" customWidth="1" min="3" max="3"/>
    <col width="13" customWidth="1" min="4" max="4"/>
    <col width="14" customWidth="1" min="5" max="5"/>
    <col width="20" customWidth="1" min="6" max="6"/>
    <col width="14" customWidth="1" min="7" max="7"/>
    <col width="12" customWidth="1" min="8" max="8"/>
    <col width="22" customWidth="1" min="9" max="9"/>
    <col width="32" customWidth="1" min="10" max="10"/>
  </cols>
  <sheetData>
    <row r="1" ht="22" customHeight="1">
      <c r="A1" s="10" t="inlineStr">
        <is>
          <t>Finished Goods — what is on the shelf, ready to sell</t>
        </is>
      </c>
    </row>
    <row r="2" ht="20" customHeight="1">
      <c r="A2" s="11" t="inlineStr">
        <is>
          <t>Yellow = your input    Gray = formula    Green = OK    Amber = order/produce soon    Red = STOCKOUT RISK</t>
        </is>
      </c>
    </row>
    <row r="3" ht="6" customHeight="1"/>
    <row r="4" ht="30" customHeight="1">
      <c r="A4" s="12" t="inlineStr">
        <is>
          <t>SKU</t>
        </is>
      </c>
      <c r="B4" s="12" t="inlineStr">
        <is>
          <t>Product</t>
        </is>
      </c>
      <c r="C4" s="12" t="inlineStr">
        <is>
          <t>Variant</t>
        </is>
      </c>
      <c r="D4" s="12" t="inlineStr">
        <is>
          <t>On-hand qty</t>
        </is>
      </c>
      <c r="E4" s="12" t="inlineStr">
        <is>
          <t>Reorder point</t>
        </is>
      </c>
      <c r="F4" s="12" t="inlineStr">
        <is>
          <t>Status</t>
        </is>
      </c>
      <c r="G4" s="12" t="inlineStr">
        <is>
          <t>Wholesale $</t>
        </is>
      </c>
      <c r="H4" s="12" t="inlineStr">
        <is>
          <t>Retail $</t>
        </is>
      </c>
      <c r="I4" s="12" t="inlineStr">
        <is>
          <t>Stock value @ retail $</t>
        </is>
      </c>
      <c r="J4" s="12" t="inlineStr">
        <is>
          <t>Notes</t>
        </is>
      </c>
    </row>
    <row r="5" ht="18" customHeight="1">
      <c r="A5" s="13" t="inlineStr">
        <is>
          <t>CN-LAV-08</t>
        </is>
      </c>
      <c r="B5" s="13" t="inlineStr">
        <is>
          <t>Lavender Soy Candle</t>
        </is>
      </c>
      <c r="C5" s="13" t="inlineStr">
        <is>
          <t>8 oz amber jar</t>
        </is>
      </c>
      <c r="D5" s="14" t="n">
        <v>14</v>
      </c>
      <c r="E5" s="14" t="n">
        <v>8</v>
      </c>
      <c r="F5" s="15">
        <f>IF(OR(D5="",E5=""),"",IF(D5&lt;=E5*0.5,"REORDER NOW",IF(D5&lt;=E5,"Low — order soon",IF(D5&lt;=E5*1.5,"Watch","OK"))))</f>
        <v/>
      </c>
      <c r="G5" s="16" t="n">
        <v>9</v>
      </c>
      <c r="H5" s="16" t="n">
        <v>18</v>
      </c>
      <c r="I5" s="17">
        <f>IFERROR(D5*H5,0)</f>
        <v/>
      </c>
      <c r="J5" s="13" t="inlineStr">
        <is>
          <t>Top seller — last produced Apr 22.</t>
        </is>
      </c>
    </row>
    <row r="6" ht="18" customHeight="1">
      <c r="A6" s="13" t="inlineStr">
        <is>
          <t>CN-CED-04</t>
        </is>
      </c>
      <c r="B6" s="13" t="inlineStr">
        <is>
          <t>Cedar + Sage Candle</t>
        </is>
      </c>
      <c r="C6" s="13" t="inlineStr">
        <is>
          <t>4 oz tin</t>
        </is>
      </c>
      <c r="D6" s="14" t="n">
        <v>6</v>
      </c>
      <c r="E6" s="14" t="n">
        <v>10</v>
      </c>
      <c r="F6" s="15">
        <f>IF(OR(D6="",E6=""),"",IF(D6&lt;=E6*0.5,"REORDER NOW",IF(D6&lt;=E6,"Low — order soon",IF(D6&lt;=E6*1.5,"Watch","OK"))))</f>
        <v/>
      </c>
      <c r="G6" s="16" t="n">
        <v>5.5</v>
      </c>
      <c r="H6" s="16" t="n">
        <v>12</v>
      </c>
      <c r="I6" s="17">
        <f>IFERROR(D6*H6,0)</f>
        <v/>
      </c>
      <c r="J6" s="13" t="inlineStr">
        <is>
          <t>Make next batch this weekend.</t>
        </is>
      </c>
    </row>
    <row r="7" ht="18" customHeight="1">
      <c r="A7" s="13" t="inlineStr">
        <is>
          <t>SP-OAT-04</t>
        </is>
      </c>
      <c r="B7" s="13" t="inlineStr">
        <is>
          <t>Oatmeal Honey Soap</t>
        </is>
      </c>
      <c r="C7" s="13" t="inlineStr">
        <is>
          <t>4 oz wrapped</t>
        </is>
      </c>
      <c r="D7" s="14" t="n">
        <v>22</v>
      </c>
      <c r="E7" s="14" t="n">
        <v>12</v>
      </c>
      <c r="F7" s="15">
        <f>IF(OR(D7="",E7=""),"",IF(D7&lt;=E7*0.5,"REORDER NOW",IF(D7&lt;=E7,"Low — order soon",IF(D7&lt;=E7*1.5,"Watch","OK"))))</f>
        <v/>
      </c>
      <c r="G7" s="16" t="n">
        <v>4.5</v>
      </c>
      <c r="H7" s="16" t="n">
        <v>8</v>
      </c>
      <c r="I7" s="17">
        <f>IFERROR(D7*H7,0)</f>
        <v/>
      </c>
      <c r="J7" s="13" t="inlineStr">
        <is>
          <t>Cures 4 weeks before sale.</t>
        </is>
      </c>
    </row>
    <row r="8" ht="18" customHeight="1">
      <c r="A8" s="13" t="inlineStr">
        <is>
          <t>BK-CHOC-12</t>
        </is>
      </c>
      <c r="B8" s="13" t="inlineStr">
        <is>
          <t>Chocolate Chip Cookie</t>
        </is>
      </c>
      <c r="C8" s="13" t="inlineStr">
        <is>
          <t>12-pack box</t>
        </is>
      </c>
      <c r="D8" s="14" t="n">
        <v>3</v>
      </c>
      <c r="E8" s="14" t="n">
        <v>6</v>
      </c>
      <c r="F8" s="15">
        <f>IF(OR(D8="",E8=""),"",IF(D8&lt;=E8*0.5,"REORDER NOW",IF(D8&lt;=E8,"Low — order soon",IF(D8&lt;=E8*1.5,"Watch","OK"))))</f>
        <v/>
      </c>
      <c r="G8" s="16" t="n">
        <v>9</v>
      </c>
      <c r="H8" s="16" t="n">
        <v>18</v>
      </c>
      <c r="I8" s="17">
        <f>IFERROR(D8*H8,0)</f>
        <v/>
      </c>
      <c r="J8" s="13" t="inlineStr">
        <is>
          <t>Bake-to-order on Fri.</t>
        </is>
      </c>
    </row>
    <row r="9" ht="18" customHeight="1">
      <c r="A9" s="13" t="inlineStr">
        <is>
          <t>JW-EAR-STD</t>
        </is>
      </c>
      <c r="B9" s="13" t="inlineStr">
        <is>
          <t>Brass Hoop Earrings</t>
        </is>
      </c>
      <c r="C9" s="13" t="inlineStr">
        <is>
          <t>Pair, std size</t>
        </is>
      </c>
      <c r="D9" s="14" t="n">
        <v>30</v>
      </c>
      <c r="E9" s="14" t="n">
        <v>12</v>
      </c>
      <c r="F9" s="15">
        <f>IF(OR(D9="",E9=""),"",IF(D9&lt;=E9*0.5,"REORDER NOW",IF(D9&lt;=E9,"Low — order soon",IF(D9&lt;=E9*1.5,"Watch","OK"))))</f>
        <v/>
      </c>
      <c r="G9" s="16" t="n">
        <v>12</v>
      </c>
      <c r="H9" s="16" t="n">
        <v>26</v>
      </c>
      <c r="I9" s="17">
        <f>IFERROR(D9*H9,0)</f>
        <v/>
      </c>
      <c r="J9" s="13" t="inlineStr"/>
    </row>
    <row r="10" ht="18" customHeight="1">
      <c r="A10" s="13" t="inlineStr">
        <is>
          <t>LB-VAR-01</t>
        </is>
      </c>
      <c r="B10" s="13" t="inlineStr">
        <is>
          <t>Custom Cake Topper</t>
        </is>
      </c>
      <c r="C10" s="13" t="inlineStr">
        <is>
          <t>Single, 5 in</t>
        </is>
      </c>
      <c r="D10" s="14" t="n">
        <v>0</v>
      </c>
      <c r="E10" s="14" t="n">
        <v>0</v>
      </c>
      <c r="F10" s="15">
        <f>IF(OR(D10="",E10=""),"",IF(D10&lt;=E10*0.5,"REORDER NOW",IF(D10&lt;=E10,"Low — order soon",IF(D10&lt;=E10*1.5,"Watch","OK"))))</f>
        <v/>
      </c>
      <c r="G10" s="16" t="n">
        <v>0</v>
      </c>
      <c r="H10" s="16" t="n">
        <v>24</v>
      </c>
      <c r="I10" s="17">
        <f>IFERROR(D10*H10,0)</f>
        <v/>
      </c>
      <c r="J10" s="13" t="inlineStr">
        <is>
          <t>Made-to-order — no stock kept.</t>
        </is>
      </c>
    </row>
    <row r="12">
      <c r="A12" s="8" t="inlineStr">
        <is>
          <t>Tip: copy any row down to add more items. The Status formula will adjust automatically.</t>
        </is>
      </c>
    </row>
    <row r="14">
      <c r="A14" s="3" t="inlineStr">
        <is>
          <t>OUTGROWING THIS?</t>
        </is>
      </c>
    </row>
    <row r="15" ht="36" customHeight="1">
      <c r="A15" s="4" t="inlineStr">
        <is>
          <t>There is one shelf in this sheet. Selling at a craft-fair booth and from your studio at the same time means inventory is in two places, and a sale on Saturday should decrement the right one. Ardent Seller tracks stock per location automatically — booth, studio, retail partner — and your numbers stay accurate as the day moves.</t>
        </is>
      </c>
    </row>
    <row r="16">
      <c r="A16" s="18" t="inlineStr">
        <is>
          <t>Run all of this automatically → Ardent Seller (free plan available, no credit card)</t>
        </is>
      </c>
    </row>
  </sheetData>
  <mergeCells count="6">
    <mergeCell ref="A1:J1"/>
    <mergeCell ref="A14:J14"/>
    <mergeCell ref="A16:J16"/>
    <mergeCell ref="A15:J15"/>
    <mergeCell ref="A12:J12"/>
    <mergeCell ref="A2:J2"/>
  </mergeCells>
  <conditionalFormatting sqref="F5:F10">
    <cfRule type="expression" priority="1" dxfId="0" stopIfTrue="0">
      <formula>ISNUMBER(SEARCH("REORDER NOW", F5))</formula>
    </cfRule>
    <cfRule type="expression" priority="2" dxfId="1" stopIfTrue="0">
      <formula>ISNUMBER(SEARCH("Low",         F5))</formula>
    </cfRule>
    <cfRule type="expression" priority="3" dxfId="2" stopIfTrue="0">
      <formula>ISNUMBER(SEARCH("OK",          F5))</formula>
    </cfRule>
  </conditionalFormatting>
  <hyperlinks>
    <hyperlink xmlns:r="http://schemas.openxmlformats.org/officeDocument/2006/relationships" ref="A16" r:id="rId1"/>
  </hyperlink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J16"/>
  <sheetViews>
    <sheetView showGridLines="0" workbookViewId="0">
      <pane ySplit="4" topLeftCell="A5" activePane="bottomLeft" state="frozen"/>
      <selection pane="bottomLeft" activeCell="A1" sqref="A1"/>
    </sheetView>
  </sheetViews>
  <sheetFormatPr baseColWidth="8" defaultRowHeight="15"/>
  <cols>
    <col width="14" customWidth="1" min="1" max="1"/>
    <col width="30" customWidth="1" min="2" max="2"/>
    <col width="20" customWidth="1" min="3" max="3"/>
    <col width="10" customWidth="1" min="4" max="4"/>
    <col width="13" customWidth="1" min="5" max="5"/>
    <col width="14" customWidth="1" min="6" max="6"/>
    <col width="20" customWidth="1" min="7" max="7"/>
    <col width="13" customWidth="1" min="8" max="8"/>
    <col width="18" customWidth="1" min="9" max="9"/>
    <col width="32" customWidth="1" min="10" max="10"/>
  </cols>
  <sheetData>
    <row r="1" ht="22" customHeight="1">
      <c r="A1" s="10" t="inlineStr">
        <is>
          <t>Packaging — boxes, labels, mailers, and the things that ship</t>
        </is>
      </c>
    </row>
    <row r="2" ht="20" customHeight="1">
      <c r="A2" s="11" t="inlineStr">
        <is>
          <t>Yellow = your input    Gray = formula    Green = OK    Amber = order soon    Red = REORDER NOW</t>
        </is>
      </c>
    </row>
    <row r="3" ht="6" customHeight="1"/>
    <row r="4" ht="30" customHeight="1">
      <c r="A4" s="12" t="inlineStr">
        <is>
          <t>SKU</t>
        </is>
      </c>
      <c r="B4" s="12" t="inlineStr">
        <is>
          <t>Item</t>
        </is>
      </c>
      <c r="C4" s="12" t="inlineStr">
        <is>
          <t>Variant / size</t>
        </is>
      </c>
      <c r="D4" s="12" t="inlineStr">
        <is>
          <t>Unit</t>
        </is>
      </c>
      <c r="E4" s="12" t="inlineStr">
        <is>
          <t>On-hand qty</t>
        </is>
      </c>
      <c r="F4" s="12" t="inlineStr">
        <is>
          <t>Reorder point</t>
        </is>
      </c>
      <c r="G4" s="12" t="inlineStr">
        <is>
          <t>Status</t>
        </is>
      </c>
      <c r="H4" s="12" t="inlineStr">
        <is>
          <t>Unit cost $</t>
        </is>
      </c>
      <c r="I4" s="12" t="inlineStr">
        <is>
          <t>Inventory value $</t>
        </is>
      </c>
      <c r="J4" s="12" t="inlineStr">
        <is>
          <t>Notes</t>
        </is>
      </c>
    </row>
    <row r="5" ht="18" customHeight="1">
      <c r="A5" s="13" t="inlineStr">
        <is>
          <t>BX-MLR-08</t>
        </is>
      </c>
      <c r="B5" s="13" t="inlineStr">
        <is>
          <t>Kraft mailer box</t>
        </is>
      </c>
      <c r="C5" s="13" t="inlineStr">
        <is>
          <t>8x6x3 in</t>
        </is>
      </c>
      <c r="D5" s="13" t="inlineStr">
        <is>
          <t>ea</t>
        </is>
      </c>
      <c r="E5" s="14" t="n">
        <v>40</v>
      </c>
      <c r="F5" s="14" t="n">
        <v>50</v>
      </c>
      <c r="G5" s="15">
        <f>IF(OR(E5="",F5=""),"",IF(E5&lt;=F5*0.5,"REORDER NOW",IF(E5&lt;=F5,"Low — order soon",IF(E5&lt;=F5*1.5,"Watch","OK"))))</f>
        <v/>
      </c>
      <c r="H5" s="16" t="n">
        <v>0.85</v>
      </c>
      <c r="I5" s="17">
        <f>IFERROR(E5*H5,0)</f>
        <v/>
      </c>
      <c r="J5" s="13" t="inlineStr">
        <is>
          <t>ULINE — 100/case.</t>
        </is>
      </c>
    </row>
    <row r="6" ht="18" customHeight="1">
      <c r="A6" s="13" t="inlineStr">
        <is>
          <t>TAP-CLR-2</t>
        </is>
      </c>
      <c r="B6" s="13" t="inlineStr">
        <is>
          <t>Clear shipping tape</t>
        </is>
      </c>
      <c r="C6" s="13" t="inlineStr">
        <is>
          <t>2 in roll</t>
        </is>
      </c>
      <c r="D6" s="13" t="inlineStr">
        <is>
          <t>rl</t>
        </is>
      </c>
      <c r="E6" s="14" t="n">
        <v>4</v>
      </c>
      <c r="F6" s="14" t="n">
        <v>4</v>
      </c>
      <c r="G6" s="15">
        <f>IF(OR(E6="",F6=""),"",IF(E6&lt;=F6*0.5,"REORDER NOW",IF(E6&lt;=F6,"Low — order soon",IF(E6&lt;=F6*1.5,"Watch","OK"))))</f>
        <v/>
      </c>
      <c r="H6" s="16" t="n">
        <v>3.1</v>
      </c>
      <c r="I6" s="17">
        <f>IFERROR(E6*H6,0)</f>
        <v/>
      </c>
      <c r="J6" s="13" t="inlineStr">
        <is>
          <t>Costco.</t>
        </is>
      </c>
    </row>
    <row r="7" ht="18" customHeight="1">
      <c r="A7" s="13" t="inlineStr">
        <is>
          <t>LBL-LOG-3</t>
        </is>
      </c>
      <c r="B7" s="13" t="inlineStr">
        <is>
          <t>Logo label</t>
        </is>
      </c>
      <c r="C7" s="13" t="inlineStr">
        <is>
          <t>3 in round</t>
        </is>
      </c>
      <c r="D7" s="13" t="inlineStr">
        <is>
          <t>ea</t>
        </is>
      </c>
      <c r="E7" s="14" t="n">
        <v>240</v>
      </c>
      <c r="F7" s="14" t="n">
        <v>200</v>
      </c>
      <c r="G7" s="15">
        <f>IF(OR(E7="",F7=""),"",IF(E7&lt;=F7*0.5,"REORDER NOW",IF(E7&lt;=F7,"Low — order soon",IF(E7&lt;=F7*1.5,"Watch","OK"))))</f>
        <v/>
      </c>
      <c r="H7" s="16" t="n">
        <v>0.06</v>
      </c>
      <c r="I7" s="17">
        <f>IFERROR(E7*H7,0)</f>
        <v/>
      </c>
      <c r="J7" s="13" t="inlineStr">
        <is>
          <t>StickerMule — reorder in 250s.</t>
        </is>
      </c>
    </row>
    <row r="8" ht="18" customHeight="1">
      <c r="A8" s="13" t="inlineStr">
        <is>
          <t>TIS-NAT-01</t>
        </is>
      </c>
      <c r="B8" s="13" t="inlineStr">
        <is>
          <t>Natural tissue paper</t>
        </is>
      </c>
      <c r="C8" s="13" t="inlineStr">
        <is>
          <t>20x30 in</t>
        </is>
      </c>
      <c r="D8" s="13" t="inlineStr">
        <is>
          <t>ea</t>
        </is>
      </c>
      <c r="E8" s="14" t="n">
        <v>90</v>
      </c>
      <c r="F8" s="14" t="n">
        <v>75</v>
      </c>
      <c r="G8" s="15">
        <f>IF(OR(E8="",F8=""),"",IF(E8&lt;=F8*0.5,"REORDER NOW",IF(E8&lt;=F8,"Low — order soon",IF(E8&lt;=F8*1.5,"Watch","OK"))))</f>
        <v/>
      </c>
      <c r="H8" s="16" t="n">
        <v>0.04</v>
      </c>
      <c r="I8" s="17">
        <f>IFERROR(E8*H8,0)</f>
        <v/>
      </c>
      <c r="J8" s="13" t="inlineStr">
        <is>
          <t>Nashville Wraps.</t>
        </is>
      </c>
    </row>
    <row r="9" ht="18" customHeight="1">
      <c r="A9" s="13" t="inlineStr">
        <is>
          <t>BAG-ORG-S</t>
        </is>
      </c>
      <c r="B9" s="13" t="inlineStr">
        <is>
          <t>Organza pouch</t>
        </is>
      </c>
      <c r="C9" s="13" t="inlineStr">
        <is>
          <t>Small</t>
        </is>
      </c>
      <c r="D9" s="13" t="inlineStr">
        <is>
          <t>ea</t>
        </is>
      </c>
      <c r="E9" s="14" t="n">
        <v>12</v>
      </c>
      <c r="F9" s="14" t="n">
        <v>30</v>
      </c>
      <c r="G9" s="15">
        <f>IF(OR(E9="",F9=""),"",IF(E9&lt;=F9*0.5,"REORDER NOW",IF(E9&lt;=F9,"Low — order soon",IF(E9&lt;=F9*1.5,"Watch","OK"))))</f>
        <v/>
      </c>
      <c r="H9" s="16" t="n">
        <v>0.18</v>
      </c>
      <c r="I9" s="17">
        <f>IFERROR(E9*H9,0)</f>
        <v/>
      </c>
      <c r="J9" s="13" t="inlineStr">
        <is>
          <t>For earring cards — order before next show.</t>
        </is>
      </c>
    </row>
    <row r="10" ht="18" customHeight="1">
      <c r="A10" s="13" t="inlineStr">
        <is>
          <t>CRD-THX-01</t>
        </is>
      </c>
      <c r="B10" s="13" t="inlineStr">
        <is>
          <t>Thank-you card</t>
        </is>
      </c>
      <c r="C10" s="13" t="inlineStr">
        <is>
          <t>3.5x2 in</t>
        </is>
      </c>
      <c r="D10" s="13" t="inlineStr">
        <is>
          <t>ea</t>
        </is>
      </c>
      <c r="E10" s="14" t="n">
        <v>80</v>
      </c>
      <c r="F10" s="14" t="n">
        <v>100</v>
      </c>
      <c r="G10" s="15">
        <f>IF(OR(E10="",F10=""),"",IF(E10&lt;=F10*0.5,"REORDER NOW",IF(E10&lt;=F10,"Low — order soon",IF(E10&lt;=F10*1.5,"Watch","OK"))))</f>
        <v/>
      </c>
      <c r="H10" s="16" t="n">
        <v>0.09</v>
      </c>
      <c r="I10" s="17">
        <f>IFERROR(E10*H10,0)</f>
        <v/>
      </c>
      <c r="J10" s="13" t="inlineStr"/>
    </row>
    <row r="12">
      <c r="A12" s="8" t="inlineStr">
        <is>
          <t>Tip: copy any row down to add more items. The Status formula will adjust automatically.</t>
        </is>
      </c>
    </row>
    <row r="14">
      <c r="A14" s="3" t="inlineStr">
        <is>
          <t>OUTGROWING THIS?</t>
        </is>
      </c>
    </row>
    <row r="15" ht="36" customHeight="1">
      <c r="A15" s="4" t="inlineStr">
        <is>
          <t>Packaging is what most makers under-order before a holiday rush. This sheet tells you which item is low, but not which products it ships with — so a stockout on 8x6 mailers silently breaks every order under 1 lb. Ardent Seller links packaging to recipes, so a low mailer count flags the products it actually blocks.</t>
        </is>
      </c>
    </row>
    <row r="16">
      <c r="A16" s="18" t="inlineStr">
        <is>
          <t>Run all of this automatically → Ardent Seller (free plan available, no credit card)</t>
        </is>
      </c>
    </row>
  </sheetData>
  <mergeCells count="6">
    <mergeCell ref="A1:J1"/>
    <mergeCell ref="A14:J14"/>
    <mergeCell ref="A16:J16"/>
    <mergeCell ref="A15:J15"/>
    <mergeCell ref="A12:J12"/>
    <mergeCell ref="A2:J2"/>
  </mergeCells>
  <conditionalFormatting sqref="G5:G10">
    <cfRule type="expression" priority="1" dxfId="0" stopIfTrue="0">
      <formula>ISNUMBER(SEARCH("REORDER NOW", G5))</formula>
    </cfRule>
    <cfRule type="expression" priority="2" dxfId="1" stopIfTrue="0">
      <formula>ISNUMBER(SEARCH("Low",         G5))</formula>
    </cfRule>
    <cfRule type="expression" priority="3" dxfId="2" stopIfTrue="0">
      <formula>ISNUMBER(SEARCH("OK",          G5))</formula>
    </cfRule>
  </conditionalFormatting>
  <hyperlinks>
    <hyperlink xmlns:r="http://schemas.openxmlformats.org/officeDocument/2006/relationships" ref="A16" r:id="rId1"/>
  </hyperlink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J64"/>
  <sheetViews>
    <sheetView showGridLines="0" workbookViewId="0">
      <pane ySplit="7" topLeftCell="A8" activePane="bottomLeft" state="frozen"/>
      <selection pane="bottomLeft" activeCell="A1" sqref="A1"/>
    </sheetView>
  </sheetViews>
  <sheetFormatPr baseColWidth="8" defaultRowHeight="15"/>
  <cols>
    <col width="14" customWidth="1" min="1" max="1"/>
    <col width="22" customWidth="1" min="2" max="2"/>
    <col width="22" customWidth="1" min="3" max="3"/>
    <col width="30" customWidth="1" min="4" max="4"/>
    <col width="10" customWidth="1" min="5" max="5"/>
    <col width="8" customWidth="1" min="6" max="6"/>
    <col width="13" customWidth="1" min="7" max="7"/>
    <col width="14" customWidth="1" min="8" max="8"/>
    <col width="14" customWidth="1" min="9" max="9"/>
    <col width="26" customWidth="1" min="10" max="10"/>
  </cols>
  <sheetData>
    <row r="1" ht="22" customHeight="1">
      <c r="A1" s="10" t="inlineStr">
        <is>
          <t>Purchase Log — every supplier order, line by line</t>
        </is>
      </c>
    </row>
    <row r="2" ht="20" customHeight="1">
      <c r="A2" s="11" t="inlineStr">
        <is>
          <t>One line per item ordered. Line total and the running totals at the top calculate themselves from the rows below.</t>
        </is>
      </c>
    </row>
    <row r="3" ht="6" customHeight="1"/>
    <row r="4" ht="22" customHeight="1">
      <c r="A4" s="19" t="inlineStr">
        <is>
          <t>RUNNING TOTALS</t>
        </is>
      </c>
    </row>
    <row r="5" ht="22" customHeight="1">
      <c r="A5" s="20" t="inlineStr">
        <is>
          <t>Total spend (all rows)</t>
        </is>
      </c>
      <c r="B5" s="21">
        <f>SUM(H8:H60)</f>
        <v/>
      </c>
      <c r="D5" s="20" t="inlineStr">
        <is>
          <t>This-month spend</t>
        </is>
      </c>
      <c r="E5" s="21">
        <f>SUMPRODUCT((TEXT(A8:A60,"yyyy-mm")=TEXT(TODAY(),"yyyy-mm"))*IFERROR(H8:H60,0))</f>
        <v/>
      </c>
      <c r="G5" s="20" t="inlineStr">
        <is>
          <t>YTD spend</t>
        </is>
      </c>
      <c r="H5" s="21">
        <f>SUMPRODUCT((YEAR(A8:A60)=YEAR(TODAY()))*IFERROR(H8:H60,0))</f>
        <v/>
      </c>
    </row>
    <row r="6" ht="6" customHeight="1"/>
    <row r="7" ht="30" customHeight="1">
      <c r="A7" s="12" t="inlineStr">
        <is>
          <t>Date</t>
        </is>
      </c>
      <c r="B7" s="12" t="inlineStr">
        <is>
          <t>Supplier</t>
        </is>
      </c>
      <c r="C7" s="12" t="inlineStr">
        <is>
          <t>Item / SKU</t>
        </is>
      </c>
      <c r="D7" s="12" t="inlineStr">
        <is>
          <t>Description</t>
        </is>
      </c>
      <c r="E7" s="12" t="inlineStr">
        <is>
          <t>Qty</t>
        </is>
      </c>
      <c r="F7" s="12" t="inlineStr">
        <is>
          <t>Unit</t>
        </is>
      </c>
      <c r="G7" s="12" t="inlineStr">
        <is>
          <t>Unit cost $</t>
        </is>
      </c>
      <c r="H7" s="12" t="inlineStr">
        <is>
          <t>Line total $</t>
        </is>
      </c>
      <c r="I7" s="12" t="inlineStr">
        <is>
          <t>Paid via</t>
        </is>
      </c>
      <c r="J7" s="12" t="inlineStr">
        <is>
          <t>Notes / PO #</t>
        </is>
      </c>
    </row>
    <row r="8" ht="18" customHeight="1">
      <c r="A8" s="22" t="inlineStr">
        <is>
          <t>2026-04-02</t>
        </is>
      </c>
      <c r="B8" s="23" t="inlineStr">
        <is>
          <t>CandleScience</t>
        </is>
      </c>
      <c r="C8" s="23" t="inlineStr">
        <is>
          <t>WAX-SOY-01</t>
        </is>
      </c>
      <c r="D8" s="23" t="inlineStr">
        <is>
          <t>Soy wax 464, 10 lb slab</t>
        </is>
      </c>
      <c r="E8" s="14" t="n">
        <v>4</v>
      </c>
      <c r="F8" s="23" t="inlineStr">
        <is>
          <t>ea</t>
        </is>
      </c>
      <c r="G8" s="16" t="n">
        <v>38.5</v>
      </c>
      <c r="H8" s="17">
        <f>IF(OR(E8="",G8=""),"",E8*G8)</f>
        <v/>
      </c>
      <c r="I8" s="23" t="inlineStr">
        <is>
          <t>Card</t>
        </is>
      </c>
      <c r="J8" s="23" t="inlineStr">
        <is>
          <t>Bulk for spring batch</t>
        </is>
      </c>
    </row>
    <row r="9" ht="18" customHeight="1">
      <c r="A9" s="22" t="inlineStr">
        <is>
          <t>2026-04-02</t>
        </is>
      </c>
      <c r="B9" s="23" t="inlineStr">
        <is>
          <t>CandleScience</t>
        </is>
      </c>
      <c r="C9" s="23" t="inlineStr">
        <is>
          <t>WCK-HTP04</t>
        </is>
      </c>
      <c r="D9" s="23" t="inlineStr">
        <is>
          <t>HTP-104 wicks, 100-pack</t>
        </is>
      </c>
      <c r="E9" s="14" t="n">
        <v>2</v>
      </c>
      <c r="F9" s="23" t="inlineStr">
        <is>
          <t>pk</t>
        </is>
      </c>
      <c r="G9" s="16" t="n">
        <v>7</v>
      </c>
      <c r="H9" s="17">
        <f>IF(OR(E9="",G9=""),"",E9*G9)</f>
        <v/>
      </c>
      <c r="I9" s="23" t="inlineStr">
        <is>
          <t>Card</t>
        </is>
      </c>
      <c r="J9" s="23" t="inlineStr"/>
    </row>
    <row r="10" ht="18" customHeight="1">
      <c r="A10" s="22" t="inlineStr">
        <is>
          <t>2026-04-05</t>
        </is>
      </c>
      <c r="B10" s="23" t="inlineStr">
        <is>
          <t>SKS Bottle</t>
        </is>
      </c>
      <c r="C10" s="23" t="inlineStr">
        <is>
          <t>JAR-AMB-08</t>
        </is>
      </c>
      <c r="D10" s="23" t="inlineStr">
        <is>
          <t>Amber glass jar 8 oz, lid</t>
        </is>
      </c>
      <c r="E10" s="14" t="n">
        <v>96</v>
      </c>
      <c r="F10" s="23" t="inlineStr">
        <is>
          <t>ea</t>
        </is>
      </c>
      <c r="G10" s="16" t="n">
        <v>1.05</v>
      </c>
      <c r="H10" s="17">
        <f>IF(OR(E10="",G10=""),"",E10*G10)</f>
        <v/>
      </c>
      <c r="I10" s="23" t="inlineStr">
        <is>
          <t>Card</t>
        </is>
      </c>
      <c r="J10" s="23" t="inlineStr">
        <is>
          <t>Free shipping over $99</t>
        </is>
      </c>
    </row>
    <row r="11" ht="18" customHeight="1">
      <c r="A11" s="22" t="inlineStr">
        <is>
          <t>2026-04-08</t>
        </is>
      </c>
      <c r="B11" s="23" t="inlineStr">
        <is>
          <t>Brambleberry</t>
        </is>
      </c>
      <c r="C11" s="23" t="inlineStr">
        <is>
          <t>FRG-LAV-08</t>
        </is>
      </c>
      <c r="D11" s="23" t="inlineStr">
        <is>
          <t>Lavender fragrance, 8 oz</t>
        </is>
      </c>
      <c r="E11" s="14" t="n">
        <v>1</v>
      </c>
      <c r="F11" s="23" t="inlineStr">
        <is>
          <t>ea</t>
        </is>
      </c>
      <c r="G11" s="16" t="n">
        <v>25.6</v>
      </c>
      <c r="H11" s="17">
        <f>IF(OR(E11="",G11=""),"",E11*G11)</f>
        <v/>
      </c>
      <c r="I11" s="23" t="inlineStr">
        <is>
          <t>Card</t>
        </is>
      </c>
      <c r="J11" s="23" t="inlineStr"/>
    </row>
    <row r="12" ht="18" customHeight="1">
      <c r="A12" s="22" t="inlineStr">
        <is>
          <t>2026-04-11</t>
        </is>
      </c>
      <c r="B12" s="23" t="inlineStr">
        <is>
          <t>Restaurant Dpt</t>
        </is>
      </c>
      <c r="C12" s="23" t="inlineStr">
        <is>
          <t>FLR-AP-01</t>
        </is>
      </c>
      <c r="D12" s="23" t="inlineStr">
        <is>
          <t>All-purpose flour, 50 lb bag</t>
        </is>
      </c>
      <c r="E12" s="14" t="n">
        <v>1</v>
      </c>
      <c r="F12" s="23" t="inlineStr">
        <is>
          <t>ea</t>
        </is>
      </c>
      <c r="G12" s="16" t="n">
        <v>21</v>
      </c>
      <c r="H12" s="17">
        <f>IF(OR(E12="",G12=""),"",E12*G12)</f>
        <v/>
      </c>
      <c r="I12" s="23" t="inlineStr">
        <is>
          <t>Cash</t>
        </is>
      </c>
      <c r="J12" s="23" t="inlineStr"/>
    </row>
    <row r="13" ht="18" customHeight="1">
      <c r="A13" s="22" t="inlineStr">
        <is>
          <t>2026-04-11</t>
        </is>
      </c>
      <c r="B13" s="23" t="inlineStr">
        <is>
          <t>Restaurant Dpt</t>
        </is>
      </c>
      <c r="C13" s="23" t="inlineStr">
        <is>
          <t>BTR-UNS-01</t>
        </is>
      </c>
      <c r="D13" s="23" t="inlineStr">
        <is>
          <t>Butter, unsalted, 1 lb</t>
        </is>
      </c>
      <c r="E13" s="14" t="n">
        <v>8</v>
      </c>
      <c r="F13" s="23" t="inlineStr">
        <is>
          <t>ea</t>
        </is>
      </c>
      <c r="G13" s="16" t="n">
        <v>4.8</v>
      </c>
      <c r="H13" s="17">
        <f>IF(OR(E13="",G13=""),"",E13*G13)</f>
        <v/>
      </c>
      <c r="I13" s="23" t="inlineStr">
        <is>
          <t>Cash</t>
        </is>
      </c>
      <c r="J13" s="23" t="inlineStr">
        <is>
          <t>Bake weekend</t>
        </is>
      </c>
    </row>
    <row r="14" ht="18" customHeight="1">
      <c r="A14" s="22" t="inlineStr">
        <is>
          <t>2026-04-15</t>
        </is>
      </c>
      <c r="B14" s="23" t="inlineStr">
        <is>
          <t>ULINE</t>
        </is>
      </c>
      <c r="C14" s="23" t="inlineStr">
        <is>
          <t>BX-MLR-08</t>
        </is>
      </c>
      <c r="D14" s="23" t="inlineStr">
        <is>
          <t>Kraft mailer 8x6x3, 50/case</t>
        </is>
      </c>
      <c r="E14" s="14" t="n">
        <v>1</v>
      </c>
      <c r="F14" s="23" t="inlineStr">
        <is>
          <t>cs</t>
        </is>
      </c>
      <c r="G14" s="16" t="n">
        <v>42.5</v>
      </c>
      <c r="H14" s="17">
        <f>IF(OR(E14="",G14=""),"",E14*G14)</f>
        <v/>
      </c>
      <c r="I14" s="23" t="inlineStr">
        <is>
          <t>Card</t>
        </is>
      </c>
      <c r="J14" s="23" t="inlineStr">
        <is>
          <t>PO 1042</t>
        </is>
      </c>
    </row>
    <row r="15" ht="18" customHeight="1">
      <c r="A15" s="22" t="inlineStr">
        <is>
          <t>2026-04-18</t>
        </is>
      </c>
      <c r="B15" s="23" t="inlineStr">
        <is>
          <t>StickerMule</t>
        </is>
      </c>
      <c r="C15" s="23" t="inlineStr">
        <is>
          <t>LBL-LOG-3</t>
        </is>
      </c>
      <c r="D15" s="23" t="inlineStr">
        <is>
          <t>Logo label 3 in round, 250</t>
        </is>
      </c>
      <c r="E15" s="14" t="n">
        <v>1</v>
      </c>
      <c r="F15" s="23" t="inlineStr">
        <is>
          <t>pk</t>
        </is>
      </c>
      <c r="G15" s="16" t="n">
        <v>18</v>
      </c>
      <c r="H15" s="17">
        <f>IF(OR(E15="",G15=""),"",E15*G15)</f>
        <v/>
      </c>
      <c r="I15" s="23" t="inlineStr">
        <is>
          <t>Card</t>
        </is>
      </c>
      <c r="J15" s="23" t="inlineStr">
        <is>
          <t>Reorder threshold met</t>
        </is>
      </c>
    </row>
    <row r="16" ht="18" customHeight="1">
      <c r="A16" s="22" t="inlineStr">
        <is>
          <t>2026-04-22</t>
        </is>
      </c>
      <c r="B16" s="23" t="inlineStr">
        <is>
          <t>Soaper's Choice</t>
        </is>
      </c>
      <c r="C16" s="23" t="inlineStr">
        <is>
          <t>OIL-OLV-01</t>
        </is>
      </c>
      <c r="D16" s="23" t="inlineStr">
        <is>
          <t>Olive oil pomace, 5 gal</t>
        </is>
      </c>
      <c r="E16" s="14" t="n">
        <v>1</v>
      </c>
      <c r="F16" s="23" t="inlineStr">
        <is>
          <t>ea</t>
        </is>
      </c>
      <c r="G16" s="16" t="n">
        <v>32</v>
      </c>
      <c r="H16" s="17">
        <f>IF(OR(E16="",G16=""),"",E16*G16)</f>
        <v/>
      </c>
      <c r="I16" s="23" t="inlineStr">
        <is>
          <t>Card</t>
        </is>
      </c>
      <c r="J16" s="23" t="inlineStr"/>
    </row>
    <row r="17" ht="18" customHeight="1">
      <c r="A17" s="22" t="inlineStr">
        <is>
          <t>2026-04-25</t>
        </is>
      </c>
      <c r="B17" s="23" t="inlineStr">
        <is>
          <t>Etsy: Beadcraft</t>
        </is>
      </c>
      <c r="C17" s="23" t="inlineStr">
        <is>
          <t>BRD-BRA-25</t>
        </is>
      </c>
      <c r="D17" s="23" t="inlineStr">
        <is>
          <t>Brass hoops 25 mm, 50-pack</t>
        </is>
      </c>
      <c r="E17" s="14" t="n">
        <v>2</v>
      </c>
      <c r="F17" s="23" t="inlineStr">
        <is>
          <t>pk</t>
        </is>
      </c>
      <c r="G17" s="16" t="n">
        <v>13.75</v>
      </c>
      <c r="H17" s="17">
        <f>IF(OR(E17="",G17=""),"",E17*G17)</f>
        <v/>
      </c>
      <c r="I17" s="23" t="inlineStr">
        <is>
          <t>PayPal</t>
        </is>
      </c>
      <c r="J17" s="23" t="inlineStr"/>
    </row>
    <row r="18" ht="18" customHeight="1">
      <c r="A18" s="22" t="n"/>
      <c r="B18" s="23" t="n"/>
      <c r="C18" s="23" t="n"/>
      <c r="D18" s="23" t="n"/>
      <c r="E18" s="14" t="n"/>
      <c r="F18" s="23" t="n"/>
      <c r="G18" s="16" t="n"/>
      <c r="H18" s="17">
        <f>IF(OR(E18="",G18=""),"",E18*G18)</f>
        <v/>
      </c>
      <c r="I18" s="23" t="n"/>
      <c r="J18" s="23" t="n"/>
    </row>
    <row r="19" ht="18" customHeight="1">
      <c r="A19" s="22" t="n"/>
      <c r="B19" s="23" t="n"/>
      <c r="C19" s="23" t="n"/>
      <c r="D19" s="23" t="n"/>
      <c r="E19" s="14" t="n"/>
      <c r="F19" s="23" t="n"/>
      <c r="G19" s="16" t="n"/>
      <c r="H19" s="17">
        <f>IF(OR(E19="",G19=""),"",E19*G19)</f>
        <v/>
      </c>
      <c r="I19" s="23" t="n"/>
      <c r="J19" s="23" t="n"/>
    </row>
    <row r="20" ht="18" customHeight="1">
      <c r="A20" s="22" t="n"/>
      <c r="B20" s="23" t="n"/>
      <c r="C20" s="23" t="n"/>
      <c r="D20" s="23" t="n"/>
      <c r="E20" s="14" t="n"/>
      <c r="F20" s="23" t="n"/>
      <c r="G20" s="16" t="n"/>
      <c r="H20" s="17">
        <f>IF(OR(E20="",G20=""),"",E20*G20)</f>
        <v/>
      </c>
      <c r="I20" s="23" t="n"/>
      <c r="J20" s="23" t="n"/>
    </row>
    <row r="21" ht="18" customHeight="1">
      <c r="A21" s="22" t="n"/>
      <c r="B21" s="23" t="n"/>
      <c r="C21" s="23" t="n"/>
      <c r="D21" s="23" t="n"/>
      <c r="E21" s="14" t="n"/>
      <c r="F21" s="23" t="n"/>
      <c r="G21" s="16" t="n"/>
      <c r="H21" s="17">
        <f>IF(OR(E21="",G21=""),"",E21*G21)</f>
        <v/>
      </c>
      <c r="I21" s="23" t="n"/>
      <c r="J21" s="23" t="n"/>
    </row>
    <row r="22" ht="18" customHeight="1">
      <c r="A22" s="22" t="n"/>
      <c r="B22" s="23" t="n"/>
      <c r="C22" s="23" t="n"/>
      <c r="D22" s="23" t="n"/>
      <c r="E22" s="14" t="n"/>
      <c r="F22" s="23" t="n"/>
      <c r="G22" s="16" t="n"/>
      <c r="H22" s="17">
        <f>IF(OR(E22="",G22=""),"",E22*G22)</f>
        <v/>
      </c>
      <c r="I22" s="23" t="n"/>
      <c r="J22" s="23" t="n"/>
    </row>
    <row r="23" ht="18" customHeight="1">
      <c r="A23" s="22" t="n"/>
      <c r="B23" s="23" t="n"/>
      <c r="C23" s="23" t="n"/>
      <c r="D23" s="23" t="n"/>
      <c r="E23" s="14" t="n"/>
      <c r="F23" s="23" t="n"/>
      <c r="G23" s="16" t="n"/>
      <c r="H23" s="17">
        <f>IF(OR(E23="",G23=""),"",E23*G23)</f>
        <v/>
      </c>
      <c r="I23" s="23" t="n"/>
      <c r="J23" s="23" t="n"/>
    </row>
    <row r="24" ht="18" customHeight="1">
      <c r="A24" s="22" t="n"/>
      <c r="B24" s="23" t="n"/>
      <c r="C24" s="23" t="n"/>
      <c r="D24" s="23" t="n"/>
      <c r="E24" s="14" t="n"/>
      <c r="F24" s="23" t="n"/>
      <c r="G24" s="16" t="n"/>
      <c r="H24" s="17">
        <f>IF(OR(E24="",G24=""),"",E24*G24)</f>
        <v/>
      </c>
      <c r="I24" s="23" t="n"/>
      <c r="J24" s="23" t="n"/>
    </row>
    <row r="25" ht="18" customHeight="1">
      <c r="A25" s="22" t="n"/>
      <c r="B25" s="23" t="n"/>
      <c r="C25" s="23" t="n"/>
      <c r="D25" s="23" t="n"/>
      <c r="E25" s="14" t="n"/>
      <c r="F25" s="23" t="n"/>
      <c r="G25" s="16" t="n"/>
      <c r="H25" s="17">
        <f>IF(OR(E25="",G25=""),"",E25*G25)</f>
        <v/>
      </c>
      <c r="I25" s="23" t="n"/>
      <c r="J25" s="23" t="n"/>
    </row>
    <row r="26" ht="18" customHeight="1">
      <c r="A26" s="22" t="n"/>
      <c r="B26" s="23" t="n"/>
      <c r="C26" s="23" t="n"/>
      <c r="D26" s="23" t="n"/>
      <c r="E26" s="14" t="n"/>
      <c r="F26" s="23" t="n"/>
      <c r="G26" s="16" t="n"/>
      <c r="H26" s="17">
        <f>IF(OR(E26="",G26=""),"",E26*G26)</f>
        <v/>
      </c>
      <c r="I26" s="23" t="n"/>
      <c r="J26" s="23" t="n"/>
    </row>
    <row r="27" ht="18" customHeight="1">
      <c r="A27" s="22" t="n"/>
      <c r="B27" s="23" t="n"/>
      <c r="C27" s="23" t="n"/>
      <c r="D27" s="23" t="n"/>
      <c r="E27" s="14" t="n"/>
      <c r="F27" s="23" t="n"/>
      <c r="G27" s="16" t="n"/>
      <c r="H27" s="17">
        <f>IF(OR(E27="",G27=""),"",E27*G27)</f>
        <v/>
      </c>
      <c r="I27" s="23" t="n"/>
      <c r="J27" s="23" t="n"/>
    </row>
    <row r="28" ht="18" customHeight="1">
      <c r="A28" s="22" t="n"/>
      <c r="B28" s="23" t="n"/>
      <c r="C28" s="23" t="n"/>
      <c r="D28" s="23" t="n"/>
      <c r="E28" s="14" t="n"/>
      <c r="F28" s="23" t="n"/>
      <c r="G28" s="16" t="n"/>
      <c r="H28" s="17">
        <f>IF(OR(E28="",G28=""),"",E28*G28)</f>
        <v/>
      </c>
      <c r="I28" s="23" t="n"/>
      <c r="J28" s="23" t="n"/>
    </row>
    <row r="29" ht="18" customHeight="1">
      <c r="A29" s="22" t="n"/>
      <c r="B29" s="23" t="n"/>
      <c r="C29" s="23" t="n"/>
      <c r="D29" s="23" t="n"/>
      <c r="E29" s="14" t="n"/>
      <c r="F29" s="23" t="n"/>
      <c r="G29" s="16" t="n"/>
      <c r="H29" s="17">
        <f>IF(OR(E29="",G29=""),"",E29*G29)</f>
        <v/>
      </c>
      <c r="I29" s="23" t="n"/>
      <c r="J29" s="23" t="n"/>
    </row>
    <row r="30" ht="18" customHeight="1">
      <c r="A30" s="22" t="n"/>
      <c r="B30" s="23" t="n"/>
      <c r="C30" s="23" t="n"/>
      <c r="D30" s="23" t="n"/>
      <c r="E30" s="14" t="n"/>
      <c r="F30" s="23" t="n"/>
      <c r="G30" s="16" t="n"/>
      <c r="H30" s="17">
        <f>IF(OR(E30="",G30=""),"",E30*G30)</f>
        <v/>
      </c>
      <c r="I30" s="23" t="n"/>
      <c r="J30" s="23" t="n"/>
    </row>
    <row r="31" ht="18" customHeight="1">
      <c r="A31" s="22" t="n"/>
      <c r="B31" s="23" t="n"/>
      <c r="C31" s="23" t="n"/>
      <c r="D31" s="23" t="n"/>
      <c r="E31" s="14" t="n"/>
      <c r="F31" s="23" t="n"/>
      <c r="G31" s="16" t="n"/>
      <c r="H31" s="17">
        <f>IF(OR(E31="",G31=""),"",E31*G31)</f>
        <v/>
      </c>
      <c r="I31" s="23" t="n"/>
      <c r="J31" s="23" t="n"/>
    </row>
    <row r="32" ht="18" customHeight="1">
      <c r="A32" s="22" t="n"/>
      <c r="B32" s="23" t="n"/>
      <c r="C32" s="23" t="n"/>
      <c r="D32" s="23" t="n"/>
      <c r="E32" s="14" t="n"/>
      <c r="F32" s="23" t="n"/>
      <c r="G32" s="16" t="n"/>
      <c r="H32" s="17">
        <f>IF(OR(E32="",G32=""),"",E32*G32)</f>
        <v/>
      </c>
      <c r="I32" s="23" t="n"/>
      <c r="J32" s="23" t="n"/>
    </row>
    <row r="33" ht="18" customHeight="1">
      <c r="A33" s="22" t="n"/>
      <c r="B33" s="23" t="n"/>
      <c r="C33" s="23" t="n"/>
      <c r="D33" s="23" t="n"/>
      <c r="E33" s="14" t="n"/>
      <c r="F33" s="23" t="n"/>
      <c r="G33" s="16" t="n"/>
      <c r="H33" s="17">
        <f>IF(OR(E33="",G33=""),"",E33*G33)</f>
        <v/>
      </c>
      <c r="I33" s="23" t="n"/>
      <c r="J33" s="23" t="n"/>
    </row>
    <row r="34" ht="18" customHeight="1">
      <c r="A34" s="22" t="n"/>
      <c r="B34" s="23" t="n"/>
      <c r="C34" s="23" t="n"/>
      <c r="D34" s="23" t="n"/>
      <c r="E34" s="14" t="n"/>
      <c r="F34" s="23" t="n"/>
      <c r="G34" s="16" t="n"/>
      <c r="H34" s="17">
        <f>IF(OR(E34="",G34=""),"",E34*G34)</f>
        <v/>
      </c>
      <c r="I34" s="23" t="n"/>
      <c r="J34" s="23" t="n"/>
    </row>
    <row r="35" ht="18" customHeight="1">
      <c r="A35" s="22" t="n"/>
      <c r="B35" s="23" t="n"/>
      <c r="C35" s="23" t="n"/>
      <c r="D35" s="23" t="n"/>
      <c r="E35" s="14" t="n"/>
      <c r="F35" s="23" t="n"/>
      <c r="G35" s="16" t="n"/>
      <c r="H35" s="17">
        <f>IF(OR(E35="",G35=""),"",E35*G35)</f>
        <v/>
      </c>
      <c r="I35" s="23" t="n"/>
      <c r="J35" s="23" t="n"/>
    </row>
    <row r="36" ht="18" customHeight="1">
      <c r="A36" s="22" t="n"/>
      <c r="B36" s="23" t="n"/>
      <c r="C36" s="23" t="n"/>
      <c r="D36" s="23" t="n"/>
      <c r="E36" s="14" t="n"/>
      <c r="F36" s="23" t="n"/>
      <c r="G36" s="16" t="n"/>
      <c r="H36" s="17">
        <f>IF(OR(E36="",G36=""),"",E36*G36)</f>
        <v/>
      </c>
      <c r="I36" s="23" t="n"/>
      <c r="J36" s="23" t="n"/>
    </row>
    <row r="37" ht="18" customHeight="1">
      <c r="A37" s="22" t="n"/>
      <c r="B37" s="23" t="n"/>
      <c r="C37" s="23" t="n"/>
      <c r="D37" s="23" t="n"/>
      <c r="E37" s="14" t="n"/>
      <c r="F37" s="23" t="n"/>
      <c r="G37" s="16" t="n"/>
      <c r="H37" s="17">
        <f>IF(OR(E37="",G37=""),"",E37*G37)</f>
        <v/>
      </c>
      <c r="I37" s="23" t="n"/>
      <c r="J37" s="23" t="n"/>
    </row>
    <row r="38" ht="18" customHeight="1">
      <c r="A38" s="22" t="n"/>
      <c r="B38" s="23" t="n"/>
      <c r="C38" s="23" t="n"/>
      <c r="D38" s="23" t="n"/>
      <c r="E38" s="14" t="n"/>
      <c r="F38" s="23" t="n"/>
      <c r="G38" s="16" t="n"/>
      <c r="H38" s="17">
        <f>IF(OR(E38="",G38=""),"",E38*G38)</f>
        <v/>
      </c>
      <c r="I38" s="23" t="n"/>
      <c r="J38" s="23" t="n"/>
    </row>
    <row r="39" ht="18" customHeight="1">
      <c r="A39" s="22" t="n"/>
      <c r="B39" s="23" t="n"/>
      <c r="C39" s="23" t="n"/>
      <c r="D39" s="23" t="n"/>
      <c r="E39" s="14" t="n"/>
      <c r="F39" s="23" t="n"/>
      <c r="G39" s="16" t="n"/>
      <c r="H39" s="17">
        <f>IF(OR(E39="",G39=""),"",E39*G39)</f>
        <v/>
      </c>
      <c r="I39" s="23" t="n"/>
      <c r="J39" s="23" t="n"/>
    </row>
    <row r="40" ht="18" customHeight="1">
      <c r="A40" s="22" t="n"/>
      <c r="B40" s="23" t="n"/>
      <c r="C40" s="23" t="n"/>
      <c r="D40" s="23" t="n"/>
      <c r="E40" s="14" t="n"/>
      <c r="F40" s="23" t="n"/>
      <c r="G40" s="16" t="n"/>
      <c r="H40" s="17">
        <f>IF(OR(E40="",G40=""),"",E40*G40)</f>
        <v/>
      </c>
      <c r="I40" s="23" t="n"/>
      <c r="J40" s="23" t="n"/>
    </row>
    <row r="41" ht="18" customHeight="1">
      <c r="A41" s="22" t="n"/>
      <c r="B41" s="23" t="n"/>
      <c r="C41" s="23" t="n"/>
      <c r="D41" s="23" t="n"/>
      <c r="E41" s="14" t="n"/>
      <c r="F41" s="23" t="n"/>
      <c r="G41" s="16" t="n"/>
      <c r="H41" s="17">
        <f>IF(OR(E41="",G41=""),"",E41*G41)</f>
        <v/>
      </c>
      <c r="I41" s="23" t="n"/>
      <c r="J41" s="23" t="n"/>
    </row>
    <row r="42" ht="18" customHeight="1">
      <c r="A42" s="22" t="n"/>
      <c r="B42" s="23" t="n"/>
      <c r="C42" s="23" t="n"/>
      <c r="D42" s="23" t="n"/>
      <c r="E42" s="14" t="n"/>
      <c r="F42" s="23" t="n"/>
      <c r="G42" s="16" t="n"/>
      <c r="H42" s="17">
        <f>IF(OR(E42="",G42=""),"",E42*G42)</f>
        <v/>
      </c>
      <c r="I42" s="23" t="n"/>
      <c r="J42" s="23" t="n"/>
    </row>
    <row r="43" ht="18" customHeight="1">
      <c r="A43" s="22" t="n"/>
      <c r="B43" s="23" t="n"/>
      <c r="C43" s="23" t="n"/>
      <c r="D43" s="23" t="n"/>
      <c r="E43" s="14" t="n"/>
      <c r="F43" s="23" t="n"/>
      <c r="G43" s="16" t="n"/>
      <c r="H43" s="17">
        <f>IF(OR(E43="",G43=""),"",E43*G43)</f>
        <v/>
      </c>
      <c r="I43" s="23" t="n"/>
      <c r="J43" s="23" t="n"/>
    </row>
    <row r="44" ht="18" customHeight="1">
      <c r="A44" s="22" t="n"/>
      <c r="B44" s="23" t="n"/>
      <c r="C44" s="23" t="n"/>
      <c r="D44" s="23" t="n"/>
      <c r="E44" s="14" t="n"/>
      <c r="F44" s="23" t="n"/>
      <c r="G44" s="16" t="n"/>
      <c r="H44" s="17">
        <f>IF(OR(E44="",G44=""),"",E44*G44)</f>
        <v/>
      </c>
      <c r="I44" s="23" t="n"/>
      <c r="J44" s="23" t="n"/>
    </row>
    <row r="45" ht="18" customHeight="1">
      <c r="A45" s="22" t="n"/>
      <c r="B45" s="23" t="n"/>
      <c r="C45" s="23" t="n"/>
      <c r="D45" s="23" t="n"/>
      <c r="E45" s="14" t="n"/>
      <c r="F45" s="23" t="n"/>
      <c r="G45" s="16" t="n"/>
      <c r="H45" s="17">
        <f>IF(OR(E45="",G45=""),"",E45*G45)</f>
        <v/>
      </c>
      <c r="I45" s="23" t="n"/>
      <c r="J45" s="23" t="n"/>
    </row>
    <row r="46" ht="18" customHeight="1">
      <c r="A46" s="22" t="n"/>
      <c r="B46" s="23" t="n"/>
      <c r="C46" s="23" t="n"/>
      <c r="D46" s="23" t="n"/>
      <c r="E46" s="14" t="n"/>
      <c r="F46" s="23" t="n"/>
      <c r="G46" s="16" t="n"/>
      <c r="H46" s="17">
        <f>IF(OR(E46="",G46=""),"",E46*G46)</f>
        <v/>
      </c>
      <c r="I46" s="23" t="n"/>
      <c r="J46" s="23" t="n"/>
    </row>
    <row r="47" ht="18" customHeight="1">
      <c r="A47" s="22" t="n"/>
      <c r="B47" s="23" t="n"/>
      <c r="C47" s="23" t="n"/>
      <c r="D47" s="23" t="n"/>
      <c r="E47" s="14" t="n"/>
      <c r="F47" s="23" t="n"/>
      <c r="G47" s="16" t="n"/>
      <c r="H47" s="17">
        <f>IF(OR(E47="",G47=""),"",E47*G47)</f>
        <v/>
      </c>
      <c r="I47" s="23" t="n"/>
      <c r="J47" s="23" t="n"/>
    </row>
    <row r="48" ht="18" customHeight="1">
      <c r="A48" s="22" t="n"/>
      <c r="B48" s="23" t="n"/>
      <c r="C48" s="23" t="n"/>
      <c r="D48" s="23" t="n"/>
      <c r="E48" s="14" t="n"/>
      <c r="F48" s="23" t="n"/>
      <c r="G48" s="16" t="n"/>
      <c r="H48" s="17">
        <f>IF(OR(E48="",G48=""),"",E48*G48)</f>
        <v/>
      </c>
      <c r="I48" s="23" t="n"/>
      <c r="J48" s="23" t="n"/>
    </row>
    <row r="49" ht="18" customHeight="1">
      <c r="A49" s="22" t="n"/>
      <c r="B49" s="23" t="n"/>
      <c r="C49" s="23" t="n"/>
      <c r="D49" s="23" t="n"/>
      <c r="E49" s="14" t="n"/>
      <c r="F49" s="23" t="n"/>
      <c r="G49" s="16" t="n"/>
      <c r="H49" s="17">
        <f>IF(OR(E49="",G49=""),"",E49*G49)</f>
        <v/>
      </c>
      <c r="I49" s="23" t="n"/>
      <c r="J49" s="23" t="n"/>
    </row>
    <row r="50" ht="18" customHeight="1">
      <c r="A50" s="22" t="n"/>
      <c r="B50" s="23" t="n"/>
      <c r="C50" s="23" t="n"/>
      <c r="D50" s="23" t="n"/>
      <c r="E50" s="14" t="n"/>
      <c r="F50" s="23" t="n"/>
      <c r="G50" s="16" t="n"/>
      <c r="H50" s="17">
        <f>IF(OR(E50="",G50=""),"",E50*G50)</f>
        <v/>
      </c>
      <c r="I50" s="23" t="n"/>
      <c r="J50" s="23" t="n"/>
    </row>
    <row r="51" ht="18" customHeight="1">
      <c r="A51" s="22" t="n"/>
      <c r="B51" s="23" t="n"/>
      <c r="C51" s="23" t="n"/>
      <c r="D51" s="23" t="n"/>
      <c r="E51" s="14" t="n"/>
      <c r="F51" s="23" t="n"/>
      <c r="G51" s="16" t="n"/>
      <c r="H51" s="17">
        <f>IF(OR(E51="",G51=""),"",E51*G51)</f>
        <v/>
      </c>
      <c r="I51" s="23" t="n"/>
      <c r="J51" s="23" t="n"/>
    </row>
    <row r="52" ht="18" customHeight="1">
      <c r="A52" s="22" t="n"/>
      <c r="B52" s="23" t="n"/>
      <c r="C52" s="23" t="n"/>
      <c r="D52" s="23" t="n"/>
      <c r="E52" s="14" t="n"/>
      <c r="F52" s="23" t="n"/>
      <c r="G52" s="16" t="n"/>
      <c r="H52" s="17">
        <f>IF(OR(E52="",G52=""),"",E52*G52)</f>
        <v/>
      </c>
      <c r="I52" s="23" t="n"/>
      <c r="J52" s="23" t="n"/>
    </row>
    <row r="53" ht="18" customHeight="1">
      <c r="A53" s="22" t="n"/>
      <c r="B53" s="23" t="n"/>
      <c r="C53" s="23" t="n"/>
      <c r="D53" s="23" t="n"/>
      <c r="E53" s="14" t="n"/>
      <c r="F53" s="23" t="n"/>
      <c r="G53" s="16" t="n"/>
      <c r="H53" s="17">
        <f>IF(OR(E53="",G53=""),"",E53*G53)</f>
        <v/>
      </c>
      <c r="I53" s="23" t="n"/>
      <c r="J53" s="23" t="n"/>
    </row>
    <row r="54" ht="18" customHeight="1">
      <c r="A54" s="22" t="n"/>
      <c r="B54" s="23" t="n"/>
      <c r="C54" s="23" t="n"/>
      <c r="D54" s="23" t="n"/>
      <c r="E54" s="14" t="n"/>
      <c r="F54" s="23" t="n"/>
      <c r="G54" s="16" t="n"/>
      <c r="H54" s="17">
        <f>IF(OR(E54="",G54=""),"",E54*G54)</f>
        <v/>
      </c>
      <c r="I54" s="23" t="n"/>
      <c r="J54" s="23" t="n"/>
    </row>
    <row r="55" ht="18" customHeight="1">
      <c r="A55" s="22" t="n"/>
      <c r="B55" s="23" t="n"/>
      <c r="C55" s="23" t="n"/>
      <c r="D55" s="23" t="n"/>
      <c r="E55" s="14" t="n"/>
      <c r="F55" s="23" t="n"/>
      <c r="G55" s="16" t="n"/>
      <c r="H55" s="17">
        <f>IF(OR(E55="",G55=""),"",E55*G55)</f>
        <v/>
      </c>
      <c r="I55" s="23" t="n"/>
      <c r="J55" s="23" t="n"/>
    </row>
    <row r="56" ht="18" customHeight="1">
      <c r="A56" s="22" t="n"/>
      <c r="B56" s="23" t="n"/>
      <c r="C56" s="23" t="n"/>
      <c r="D56" s="23" t="n"/>
      <c r="E56" s="14" t="n"/>
      <c r="F56" s="23" t="n"/>
      <c r="G56" s="16" t="n"/>
      <c r="H56" s="17">
        <f>IF(OR(E56="",G56=""),"",E56*G56)</f>
        <v/>
      </c>
      <c r="I56" s="23" t="n"/>
      <c r="J56" s="23" t="n"/>
    </row>
    <row r="57" ht="18" customHeight="1">
      <c r="A57" s="22" t="n"/>
      <c r="B57" s="23" t="n"/>
      <c r="C57" s="23" t="n"/>
      <c r="D57" s="23" t="n"/>
      <c r="E57" s="14" t="n"/>
      <c r="F57" s="23" t="n"/>
      <c r="G57" s="16" t="n"/>
      <c r="H57" s="17">
        <f>IF(OR(E57="",G57=""),"",E57*G57)</f>
        <v/>
      </c>
      <c r="I57" s="23" t="n"/>
      <c r="J57" s="23" t="n"/>
    </row>
    <row r="58" ht="18" customHeight="1">
      <c r="A58" s="22" t="n"/>
      <c r="B58" s="23" t="n"/>
      <c r="C58" s="23" t="n"/>
      <c r="D58" s="23" t="n"/>
      <c r="E58" s="14" t="n"/>
      <c r="F58" s="23" t="n"/>
      <c r="G58" s="16" t="n"/>
      <c r="H58" s="17">
        <f>IF(OR(E58="",G58=""),"",E58*G58)</f>
        <v/>
      </c>
      <c r="I58" s="23" t="n"/>
      <c r="J58" s="23" t="n"/>
    </row>
    <row r="59" ht="18" customHeight="1">
      <c r="A59" s="22" t="n"/>
      <c r="B59" s="23" t="n"/>
      <c r="C59" s="23" t="n"/>
      <c r="D59" s="23" t="n"/>
      <c r="E59" s="14" t="n"/>
      <c r="F59" s="23" t="n"/>
      <c r="G59" s="16" t="n"/>
      <c r="H59" s="17">
        <f>IF(OR(E59="",G59=""),"",E59*G59)</f>
        <v/>
      </c>
      <c r="I59" s="23" t="n"/>
      <c r="J59" s="23" t="n"/>
    </row>
    <row r="60" ht="18" customHeight="1">
      <c r="A60" s="22" t="n"/>
      <c r="B60" s="23" t="n"/>
      <c r="C60" s="23" t="n"/>
      <c r="D60" s="23" t="n"/>
      <c r="E60" s="14" t="n"/>
      <c r="F60" s="23" t="n"/>
      <c r="G60" s="16" t="n"/>
      <c r="H60" s="17">
        <f>IF(OR(E60="",G60=""),"",E60*G60)</f>
        <v/>
      </c>
      <c r="I60" s="23" t="n"/>
      <c r="J60" s="23" t="n"/>
    </row>
    <row r="62">
      <c r="A62" s="3" t="inlineStr">
        <is>
          <t>OUTGROWING THIS?</t>
        </is>
      </c>
    </row>
    <row r="63" ht="36" customHeight="1">
      <c r="A63" s="4" t="inlineStr">
        <is>
          <t>A purchase log captures what you spent. It does not update the unit cost on the items you bought, attach receipts, or roll the cost into the recipes that use the material. Ardent Seller does — every purchase is a transaction, every transaction updates inventory cost, and the receipt is filed on the record.</t>
        </is>
      </c>
    </row>
    <row r="64">
      <c r="A64" s="18" t="inlineStr">
        <is>
          <t>Run all of this automatically → Ardent Seller (free plan available, no credit card)</t>
        </is>
      </c>
    </row>
  </sheetData>
  <mergeCells count="7">
    <mergeCell ref="A1:J1"/>
    <mergeCell ref="A62:J62"/>
    <mergeCell ref="E5:F5"/>
    <mergeCell ref="A4:J4"/>
    <mergeCell ref="A2:J2"/>
    <mergeCell ref="A64:J64"/>
    <mergeCell ref="A63:J63"/>
  </mergeCells>
  <hyperlinks>
    <hyperlink xmlns:r="http://schemas.openxmlformats.org/officeDocument/2006/relationships" ref="A64"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2026-05-01T00:15:12Z</dcterms:created>
  <dcterms:modified xmlns:dcterms="http://purl.org/dc/terms/" xmlns:xsi="http://www.w3.org/2001/XMLSchema-instance" xsi:type="dcterms:W3CDTF">2026-05-01T00:15:12Z</dcterms:modified>
</cp:coreProperties>
</file>